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Лист1!$A$14:$J$159</definedName>
    <definedName name="_xlnm.Print_Titles" localSheetId="0">Лист1!$14:$14</definedName>
    <definedName name="_xlnm.Print_Area" localSheetId="0">Лист1!$A$1:$J$163</definedName>
  </definedNames>
  <calcPr calcId="144525"/>
</workbook>
</file>

<file path=xl/calcChain.xml><?xml version="1.0" encoding="utf-8"?>
<calcChain xmlns="http://schemas.openxmlformats.org/spreadsheetml/2006/main">
  <c r="J159" i="1" l="1"/>
  <c r="J155" i="1"/>
  <c r="J153" i="1"/>
  <c r="J151" i="1"/>
  <c r="J148" i="1"/>
  <c r="J146" i="1"/>
  <c r="J143" i="1"/>
  <c r="J140" i="1"/>
  <c r="J137" i="1"/>
  <c r="J135" i="1"/>
  <c r="J134" i="1"/>
  <c r="J131" i="1"/>
  <c r="J130" i="1"/>
  <c r="J129" i="1"/>
  <c r="J127" i="1"/>
  <c r="J125" i="1"/>
  <c r="J123" i="1"/>
  <c r="J122" i="1"/>
  <c r="J121" i="1"/>
  <c r="J118" i="1"/>
  <c r="J116" i="1"/>
  <c r="J112" i="1"/>
  <c r="J110" i="1"/>
  <c r="J105" i="1"/>
  <c r="J104" i="1"/>
  <c r="J100" i="1"/>
  <c r="J99" i="1"/>
  <c r="J98" i="1"/>
  <c r="J93" i="1"/>
  <c r="J92" i="1"/>
  <c r="J91" i="1"/>
  <c r="J88" i="1"/>
  <c r="J84" i="1"/>
  <c r="J80" i="1"/>
  <c r="J75" i="1"/>
  <c r="J73" i="1"/>
  <c r="J68" i="1"/>
  <c r="J63" i="1"/>
  <c r="J62" i="1"/>
  <c r="J57" i="1"/>
  <c r="J52" i="1"/>
  <c r="J48" i="1"/>
  <c r="J43" i="1"/>
  <c r="J42" i="1"/>
  <c r="J38" i="1"/>
  <c r="J34" i="1"/>
  <c r="J32" i="1"/>
  <c r="J30" i="1"/>
  <c r="J25" i="1"/>
  <c r="J20" i="1"/>
  <c r="I158" i="1" l="1"/>
  <c r="I157" i="1" s="1"/>
  <c r="H158" i="1"/>
  <c r="H157" i="1" s="1"/>
  <c r="I154" i="1"/>
  <c r="H154" i="1"/>
  <c r="I152" i="1"/>
  <c r="H152" i="1"/>
  <c r="I150" i="1"/>
  <c r="H150" i="1"/>
  <c r="H149" i="1" s="1"/>
  <c r="I147" i="1"/>
  <c r="H147" i="1"/>
  <c r="I145" i="1"/>
  <c r="H145" i="1"/>
  <c r="I142" i="1"/>
  <c r="H142" i="1"/>
  <c r="H139" i="1"/>
  <c r="I136" i="1"/>
  <c r="H136" i="1"/>
  <c r="I133" i="1"/>
  <c r="H133" i="1"/>
  <c r="I128" i="1"/>
  <c r="H128" i="1"/>
  <c r="I126" i="1"/>
  <c r="H126" i="1"/>
  <c r="I124" i="1"/>
  <c r="H124" i="1"/>
  <c r="I120" i="1"/>
  <c r="H120" i="1"/>
  <c r="I117" i="1"/>
  <c r="H117" i="1"/>
  <c r="I115" i="1"/>
  <c r="H115" i="1"/>
  <c r="I111" i="1"/>
  <c r="H111" i="1"/>
  <c r="I109" i="1"/>
  <c r="H109" i="1"/>
  <c r="I103" i="1"/>
  <c r="H103" i="1"/>
  <c r="H102" i="1" s="1"/>
  <c r="I97" i="1"/>
  <c r="H97" i="1"/>
  <c r="H96" i="1" s="1"/>
  <c r="I90" i="1"/>
  <c r="H90" i="1"/>
  <c r="I87" i="1"/>
  <c r="I86" i="1" s="1"/>
  <c r="H87" i="1"/>
  <c r="I83" i="1"/>
  <c r="H83" i="1"/>
  <c r="I79" i="1"/>
  <c r="H79" i="1"/>
  <c r="H78" i="1" s="1"/>
  <c r="I74" i="1"/>
  <c r="H74" i="1"/>
  <c r="I72" i="1"/>
  <c r="H72" i="1"/>
  <c r="I67" i="1"/>
  <c r="H67" i="1"/>
  <c r="H66" i="1" s="1"/>
  <c r="I61" i="1"/>
  <c r="H61" i="1"/>
  <c r="I56" i="1"/>
  <c r="I55" i="1" s="1"/>
  <c r="H56" i="1"/>
  <c r="I51" i="1"/>
  <c r="H51" i="1"/>
  <c r="H50" i="1" s="1"/>
  <c r="I47" i="1"/>
  <c r="I46" i="1" s="1"/>
  <c r="H47" i="1"/>
  <c r="I41" i="1"/>
  <c r="H41" i="1"/>
  <c r="H40" i="1" s="1"/>
  <c r="H39" i="1" s="1"/>
  <c r="I37" i="1"/>
  <c r="H37" i="1"/>
  <c r="I33" i="1"/>
  <c r="H33" i="1"/>
  <c r="I31" i="1"/>
  <c r="H31" i="1"/>
  <c r="I29" i="1"/>
  <c r="H29" i="1"/>
  <c r="I24" i="1"/>
  <c r="I23" i="1" s="1"/>
  <c r="H24" i="1"/>
  <c r="I19" i="1"/>
  <c r="H19" i="1"/>
  <c r="H18" i="1" s="1"/>
  <c r="I71" i="1" l="1"/>
  <c r="I70" i="1" s="1"/>
  <c r="J126" i="1"/>
  <c r="J128" i="1"/>
  <c r="H114" i="1"/>
  <c r="H113" i="1" s="1"/>
  <c r="J117" i="1"/>
  <c r="J111" i="1"/>
  <c r="J24" i="1"/>
  <c r="J152" i="1"/>
  <c r="J136" i="1"/>
  <c r="I22" i="1"/>
  <c r="I132" i="1"/>
  <c r="J133" i="1"/>
  <c r="I45" i="1"/>
  <c r="H138" i="1"/>
  <c r="J138" i="1" s="1"/>
  <c r="J139" i="1"/>
  <c r="J154" i="1"/>
  <c r="J87" i="1"/>
  <c r="J47" i="1"/>
  <c r="I96" i="1"/>
  <c r="J97" i="1"/>
  <c r="J120" i="1"/>
  <c r="I114" i="1"/>
  <c r="J115" i="1"/>
  <c r="I50" i="1"/>
  <c r="J51" i="1"/>
  <c r="I141" i="1"/>
  <c r="J142" i="1"/>
  <c r="I156" i="1"/>
  <c r="J157" i="1"/>
  <c r="I40" i="1"/>
  <c r="J41" i="1"/>
  <c r="J72" i="1"/>
  <c r="J124" i="1"/>
  <c r="I18" i="1"/>
  <c r="J19" i="1"/>
  <c r="I66" i="1"/>
  <c r="J67" i="1"/>
  <c r="J74" i="1"/>
  <c r="I54" i="1"/>
  <c r="I78" i="1"/>
  <c r="J79" i="1"/>
  <c r="J145" i="1"/>
  <c r="J158" i="1"/>
  <c r="I36" i="1"/>
  <c r="J37" i="1"/>
  <c r="I149" i="1"/>
  <c r="J149" i="1" s="1"/>
  <c r="J150" i="1"/>
  <c r="J29" i="1"/>
  <c r="I60" i="1"/>
  <c r="J61" i="1"/>
  <c r="I89" i="1"/>
  <c r="I85" i="1" s="1"/>
  <c r="J90" i="1"/>
  <c r="J31" i="1"/>
  <c r="I102" i="1"/>
  <c r="J103" i="1"/>
  <c r="J33" i="1"/>
  <c r="J56" i="1"/>
  <c r="J109" i="1"/>
  <c r="I82" i="1"/>
  <c r="J83" i="1"/>
  <c r="J147" i="1"/>
  <c r="H156" i="1"/>
  <c r="I144" i="1"/>
  <c r="H108" i="1"/>
  <c r="H107" i="1" s="1"/>
  <c r="H106" i="1" s="1"/>
  <c r="H23" i="1"/>
  <c r="H22" i="1" s="1"/>
  <c r="H21" i="1" s="1"/>
  <c r="I108" i="1"/>
  <c r="H28" i="1"/>
  <c r="H27" i="1" s="1"/>
  <c r="H132" i="1"/>
  <c r="H144" i="1"/>
  <c r="I28" i="1"/>
  <c r="H17" i="1"/>
  <c r="H77" i="1"/>
  <c r="H82" i="1"/>
  <c r="H86" i="1"/>
  <c r="J86" i="1" s="1"/>
  <c r="H36" i="1"/>
  <c r="H35" i="1" s="1"/>
  <c r="H46" i="1"/>
  <c r="J46" i="1" s="1"/>
  <c r="H60" i="1"/>
  <c r="H59" i="1" s="1"/>
  <c r="H58" i="1" s="1"/>
  <c r="H141" i="1"/>
  <c r="H49" i="1"/>
  <c r="H101" i="1"/>
  <c r="H55" i="1"/>
  <c r="J55" i="1" s="1"/>
  <c r="H65" i="1"/>
  <c r="H71" i="1"/>
  <c r="H89" i="1"/>
  <c r="H95" i="1"/>
  <c r="J114" i="1" l="1"/>
  <c r="J71" i="1"/>
  <c r="J156" i="1"/>
  <c r="I119" i="1"/>
  <c r="I113" i="1"/>
  <c r="J113" i="1" s="1"/>
  <c r="I27" i="1"/>
  <c r="J28" i="1"/>
  <c r="I49" i="1"/>
  <c r="J49" i="1" s="1"/>
  <c r="J50" i="1"/>
  <c r="H119" i="1"/>
  <c r="I59" i="1"/>
  <c r="J60" i="1"/>
  <c r="I35" i="1"/>
  <c r="J35" i="1" s="1"/>
  <c r="J36" i="1"/>
  <c r="J132" i="1"/>
  <c r="J141" i="1"/>
  <c r="I65" i="1"/>
  <c r="J66" i="1"/>
  <c r="I17" i="1"/>
  <c r="J18" i="1"/>
  <c r="J23" i="1"/>
  <c r="I77" i="1"/>
  <c r="J77" i="1" s="1"/>
  <c r="J78" i="1"/>
  <c r="I95" i="1"/>
  <c r="J96" i="1"/>
  <c r="I21" i="1"/>
  <c r="J21" i="1" s="1"/>
  <c r="J22" i="1"/>
  <c r="I69" i="1"/>
  <c r="I101" i="1"/>
  <c r="J101" i="1" s="1"/>
  <c r="J102" i="1"/>
  <c r="J89" i="1"/>
  <c r="I39" i="1"/>
  <c r="J39" i="1" s="1"/>
  <c r="J40" i="1"/>
  <c r="I81" i="1"/>
  <c r="J82" i="1"/>
  <c r="I107" i="1"/>
  <c r="J108" i="1"/>
  <c r="J144" i="1"/>
  <c r="I53" i="1"/>
  <c r="H26" i="1"/>
  <c r="H81" i="1"/>
  <c r="H16" i="1"/>
  <c r="H45" i="1"/>
  <c r="J45" i="1" s="1"/>
  <c r="H54" i="1"/>
  <c r="H53" i="1" s="1"/>
  <c r="H94" i="1"/>
  <c r="H64" i="1"/>
  <c r="H85" i="1"/>
  <c r="J85" i="1" s="1"/>
  <c r="H70" i="1"/>
  <c r="J70" i="1" s="1"/>
  <c r="I44" i="1" l="1"/>
  <c r="J119" i="1"/>
  <c r="J81" i="1"/>
  <c r="I58" i="1"/>
  <c r="J58" i="1" s="1"/>
  <c r="J59" i="1"/>
  <c r="I76" i="1"/>
  <c r="J54" i="1"/>
  <c r="J53" i="1"/>
  <c r="I16" i="1"/>
  <c r="J17" i="1"/>
  <c r="J95" i="1"/>
  <c r="I94" i="1"/>
  <c r="J94" i="1" s="1"/>
  <c r="I106" i="1"/>
  <c r="J106" i="1" s="1"/>
  <c r="J107" i="1"/>
  <c r="I64" i="1"/>
  <c r="J64" i="1" s="1"/>
  <c r="J65" i="1"/>
  <c r="I26" i="1"/>
  <c r="J26" i="1" s="1"/>
  <c r="J27" i="1"/>
  <c r="H44" i="1"/>
  <c r="H69" i="1"/>
  <c r="J69" i="1" s="1"/>
  <c r="H76" i="1"/>
  <c r="J44" i="1" l="1"/>
  <c r="J76" i="1"/>
  <c r="J16" i="1"/>
  <c r="I15" i="1"/>
  <c r="H15" i="1"/>
  <c r="J15" i="1" l="1"/>
</calcChain>
</file>

<file path=xl/sharedStrings.xml><?xml version="1.0" encoding="utf-8"?>
<sst xmlns="http://schemas.openxmlformats.org/spreadsheetml/2006/main" count="830" uniqueCount="168">
  <si>
    <t>№ п/п</t>
  </si>
  <si>
    <t>Наименование</t>
  </si>
  <si>
    <t>ЦСР</t>
  </si>
  <si>
    <t>ВР</t>
  </si>
  <si>
    <t>ВСЕГО:</t>
  </si>
  <si>
    <t>Муниципальная программа «Культурно-массовые мероприятия Тенгинского сельского поселения Туапсинского района на 2024 год»</t>
  </si>
  <si>
    <t>Подпрограмма «Культурно-массовые мероприятия Тенгинского сельского поселения Туапсинского района на 2024 год»</t>
  </si>
  <si>
    <t>Отдельные мероприятия программы «Культурно-массовые мероприятия Тенгинского сельского поселения Туапсинского района на 2024 год»</t>
  </si>
  <si>
    <t>Реализация мероприятий муниципальной программы «Культурно-массовые мероприятия Тенгинского сельского поселения Туапсинского района на 2024 год»</t>
  </si>
  <si>
    <t>Закупка товаров, работ и услуг для муниципальных нужд</t>
  </si>
  <si>
    <t>Муниципальная программа «Информационное обеспечение деятельности органов местного самоуправления Тенгинского сельского поселения Туапсинского района на 2024 год»</t>
  </si>
  <si>
    <t>Подпрограмма «Информационное обеспечение деятельности органов местного самоуправления Тенгинского сельского поселения Туапсинского района на 2024 год»</t>
  </si>
  <si>
    <t>Отдельные мероприятия программы «Информационное обеспечение деятельности органов местного самоуправления Тенгинского сельского поселения Туапсинского района на 2024 год»</t>
  </si>
  <si>
    <t>Реализация мероприятий муниципальной программы «Информационное обеспечение деятельности органов местного самоуправления Тенгинского сельского поселения Туапсинского района на 2024 год»</t>
  </si>
  <si>
    <t>Муниципальная программа   «Обеспечение национальной безопасности и правоохранительной деятельности на территории Тенгинского сельского поселения на 2024 год»</t>
  </si>
  <si>
    <t>Подпрограмма «Мероприятия по гражданской обороне, предупреждению и ликвидации чрезвычайных ситуаций, стихийных бедствий на территории Тенгинского сельского поселения на 2024 год»</t>
  </si>
  <si>
    <t>Отдельные мероприятия программы «Мероприятия по гражданской обороне, предупреждению и ликвидации чрезвычайных ситуаций, стихийных бедствий на территории Тенгинского сельского поселения на 2024 год»</t>
  </si>
  <si>
    <t>Мероприятия по гражданской обороне, предупреждению и ликвидации чрезвычайных ситуаций, стихийных бедствий</t>
  </si>
  <si>
    <t>Мероприятия по территориальной и гражданской обороне, защите населения и территории Тенгинского сельского поселения Туапсинского района от чрезвычайных ситуаций природного и техногенного характера</t>
  </si>
  <si>
    <t>Проведение экстренных мероприятий по расчистке русла реки Шапсухо от поваленных деревьев и других древесных остатков на территории Тенгинского сельского поселения Туапсинского района</t>
  </si>
  <si>
    <t>Подпрограмма «Обеспечение безопасности людей на водных объектах на территории Тенгинского сельского поселения на 2024 год»</t>
  </si>
  <si>
    <t>Отдельные мероприятия программы «Обеспечение безопасности людей на водных объектах на территории Тенгинского сельского поселения на 2024 год»</t>
  </si>
  <si>
    <t>Расходы на обеспечение деятельности (оказание услуг) муниципальных учреждений по передаваемым полномочиям поселений</t>
  </si>
  <si>
    <t>Межбюджетные трансферты</t>
  </si>
  <si>
    <t>Подпрограмма «По укреплению правопорядка, профилактике правонарушений и усилению борьбы с преступностью на территории Тенгинского сельского поселения на 2024 год»</t>
  </si>
  <si>
    <t>Отдельные мероприятия программы «По укреплению правопорядка, профилактике правонарушений и усилению борьбы с преступностью на территории Тенгинского сельского поселения на 2024 год»</t>
  </si>
  <si>
    <t>Реализация мероприятий муниципальной целевой программы «По укреплению правопорядка, профилактике правонарушений и усилению борьбы с преступностью на территории Тенгинского сельского поселения на 2024 год»</t>
  </si>
  <si>
    <t>Расходы на выплату персоналу в целях обеспечения выполнения функций муниципальными органами, казенными учреждениями</t>
  </si>
  <si>
    <t>Муниципальная программа «Комплексное и устойчивое развитие Тенгинского сельского поселения Туапсинского района в сфере дорожного хозяйства, архитектуры, землеустройства и землепользования на 2024 год»</t>
  </si>
  <si>
    <t>Подпрограмма «Реконструкция, капитальный ремонт и ремонт автомобильных дорог в Тенгинском сельском поселении Туапсинского района на 2024 год»</t>
  </si>
  <si>
    <t>Отдельные мероприятия программы «Реконструкция, капитальный ремонт и ремонт автомобильных дорог в Тенгинском сельском поселении Туапсинского района на 2024 год»</t>
  </si>
  <si>
    <t>Реализация мероприятий муниципальной программы «Реконструкция, капитальный ремонт и ремонт автомобильных дорог в Тенгинском сельском поселении Туапсинского района на 2024 год»</t>
  </si>
  <si>
    <t>Подпрограмма «Управление имуществом, мероприятия по землеустройству и землепользованию и архитектуры Тенгинского сельского поселения Туапсинского района на 2024 год»</t>
  </si>
  <si>
    <t>Отдельные мероприятия программы «Управление имуществом, мероприятия по землеустройству и землепользованию и архитектуры Тенгинского сельского поселения Туапсинского района на 2024 год»</t>
  </si>
  <si>
    <t>Мероприятия по землеустройству и землепользованию</t>
  </si>
  <si>
    <t>Подпрограмма «Проектирование и строительство газовых сетей на территории Тенгинского сельского поселения Туапсинского района на 2024 год»</t>
  </si>
  <si>
    <t>Отдельные мероприятия программы «Проектирование и строительство газовых сетей на территории Тенгинского сельского поселения Туапсинского района на 2024 год»</t>
  </si>
  <si>
    <t>Муниципальная программа «Молодежь Тенгинского сельского поселения Туапсинского района на 2024 год»</t>
  </si>
  <si>
    <t>Подпрограмма «Молодежь Тенгинского сельского поселения Туапсинского района на 2024 год»</t>
  </si>
  <si>
    <t>Отдельные мероприятия программы «Молодежь Тенгинского сельского поселения Туапсинского района на 2024 год»</t>
  </si>
  <si>
    <t>Реализация мероприятий муниципальной программы «Молодежь Тенгинского сельского поселения Туапсинского района на 2024 год»</t>
  </si>
  <si>
    <t xml:space="preserve">Расходы на выплату персоналу в целях обеспечения выполнения функций муниципальными органами, казенными учреждениями </t>
  </si>
  <si>
    <t>Муниципальная программа «Социальная поддержка отдельных категорий граждан Тенгинского сельского поселения Туапсинского района на 2024 год»</t>
  </si>
  <si>
    <t>Подпрограмма «Социальная поддержка отдельных категорий граждан Тенгинского сельского поселения Туапсинского района на 2024 год»</t>
  </si>
  <si>
    <t>Отдельные мероприятия программы «Социальная поддержка отдельных категорий граждан Тенгинского сельского поселения Туапсинского района на 2024 год»</t>
  </si>
  <si>
    <t>Реализация мероприятий муниципальной программы «Социальная поддержка отдельных категорий граждан Тенгинского сельского поселения Туапсинского района на 2024 год»</t>
  </si>
  <si>
    <t>Социальное обеспечение и иные выплаты населению</t>
  </si>
  <si>
    <t>Муниципальная программа «Развитие массовой физической культуры и спорта на территории Тенгинского сельского поселения Туапсинского района на 2024 год»</t>
  </si>
  <si>
    <t>Подпрограмма «Развитие массовой физической культуры и спорта на территории Тенгинского сельского поселения Туапсинского района на 2024 год»</t>
  </si>
  <si>
    <t>Отдельные мероприятия программы «Развитие массовой физической культуры и спорта на территории Тенгинского сельского поселения Туапсинского района на 2024 год»</t>
  </si>
  <si>
    <t>Создание многофункциональных спортивно-игоровых площадок в целях обеспечения условий для занятий физической культуры и массовым спортом в Тенгинском сельском поселении Туапсинского района</t>
  </si>
  <si>
    <t>Реализация мероприятий муниципальной программы «Развитие массовой физической культуры и спорта на территории Тенгинского сельского поселения Туапсинского района на 2024 год»</t>
  </si>
  <si>
    <t>Муниципальная программа «Развитие коммунального хозяйства на территории Тенгинского сельского поселения Туапсинского района на 2024 год»</t>
  </si>
  <si>
    <t>Подпрограмма «Поддержка коммунального хозяйства на территории Тенгинского сельского поселения Туапсинского района на 2024 год»</t>
  </si>
  <si>
    <t>Отдельные мероприятия программы «Поддержка коммунального хозяйства на территории Тенгинского сельского поселения Туапсинского района на 2024 год»</t>
  </si>
  <si>
    <t>Подпрограмма «Развитие водопроводно-канализационного комплекса населенных пунктов Краснодарского края» государственной программы «Развитие жилищно-коммунального хозяйства»</t>
  </si>
  <si>
    <t>Бюджетные инвестиции в объекты капитального строительства государственной (муниципальной) собственности</t>
  </si>
  <si>
    <t>Подпрограмма «Содержание и ремонт уличного освещения на территории Тенгинского сельского поселения Туапсинского района на 2024 год»</t>
  </si>
  <si>
    <t>Отдельные мероприятия программы «Содержание и ремонт уличного освещения на территории Тенгинского сельского поселения Туапсинского района на 2024 год»</t>
  </si>
  <si>
    <t>Реализация мероприятий муниципальной программы «Содержание и ремонт уличного освещения на территории Тенгинского сельского поселения Туапсинского района на 2024 год»</t>
  </si>
  <si>
    <t>Подпрограмма «Благоустройство территории Тенгинского сельского поселения Туапсинского района на 2024 год»</t>
  </si>
  <si>
    <t>Отдельные мероприятия программы «Благоустройство территории Тенгинского сельского поселения Туапсинского района на 2024 год»</t>
  </si>
  <si>
    <t>Реализация мероприятий муниципальной программы «Благоустройство территории Тенгинского сельского поселения Туапсинского района на 2024 год»</t>
  </si>
  <si>
    <t>Обеспечение деятельности муниципального казенного учреждения «Благоустройство Тенгинского сельского поселения Туапсинского района»</t>
  </si>
  <si>
    <t>Расходы на обеспечение деятельности (оказание услуг) муниципальных учреждений</t>
  </si>
  <si>
    <t>Иные бюджетные ассигнования</t>
  </si>
  <si>
    <t>Муниципальная программа «Развитие культуры на территории Тенгинского сельского поселения Туапсинского района на 2024 год»</t>
  </si>
  <si>
    <t>Подпрограмма «Поддержка клубных учреждений на территории Тенгинского сельского поселения Туапсинского района на 2024 год»</t>
  </si>
  <si>
    <t>Отдельные мероприятия программы «Поддержка клубных учреждений на территории Тенгинского сельского поселения Туапсинского района на 2024 год»</t>
  </si>
  <si>
    <t>Реализация мероприятий муниципальной программы «Поддержка клубных учреждений на территории Тенгинского сельского поселения Туапсинского района на 2024 год»</t>
  </si>
  <si>
    <t>Подпрограмма «Библиотечное обслуживание на территории Тенгинского сельского поселения Туапсинского района на 2024 год»</t>
  </si>
  <si>
    <t>Отдельные мероприятия программы «Библиотечное обслуживание на территории Тенгинского сельского поселения Туапсинского района на 2024 год»</t>
  </si>
  <si>
    <t>Реализация мероприятий муниципальной программы «Библиотечное обслуживание на территории Тенгинского сельского поселения Туапсинского района на 2024 год»</t>
  </si>
  <si>
    <t>Муниципальная программа «Развитие санаторно-курортного и туристического комплекса на территории Тенгинского сельского поселения Туапсинского района на 2024 год»</t>
  </si>
  <si>
    <t>Подпрограмма «Развитие санаторно-курортного и туристического комплекса на территории Тенгинского сельского поселения Туапсинского района на 2024 год»</t>
  </si>
  <si>
    <t>Отдельные мероприятия программы «Развитие санаторно-курортного и туристического комплекса на территории Тенгинского сельского поселения Туапсинского района на 2024 год»</t>
  </si>
  <si>
    <t>Дополнительное финансирование на создание условий для массового отдыха и организации обустройства мест массового отдыха на территориях муниципальных образований, в которых введен курортный сбор,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</si>
  <si>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Создание условий для массового отдыха и организации обустройства мест массового отдыха на территориях муниципальных образований, в которых введен курортный сбор,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</si>
  <si>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Обеспечение деятельности высшего органа исполнительной власти муниципального образования  Тенгинское сельское поселение Туапсинского района</t>
  </si>
  <si>
    <t>Высшее должностное лицо муниципального образования Тенгинское сельское поселение Туапсинского района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</si>
  <si>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131-ФЗ</t>
  </si>
  <si>
    <t>Обеспечение деятельности администрации Тенгинского сельского поселения Туапсинского района</t>
  </si>
  <si>
    <t>Обеспечение функционирования администрации Тенгинского сельского поселения Туапсинского района</t>
  </si>
  <si>
    <t>Расходы на компенсационные выплаты работникам муниципальных учреждений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131-ФЗ</t>
  </si>
  <si>
    <t>Осуществление отдельных полномочий Краснодарского края</t>
  </si>
  <si>
    <t>Осуществление отдельных полномочий Краснодарского края по осуществлению регионального государственного контроля за исполнением плательщиками курортного сбора и операторами курортного сбора требования законодательства Российской Федерации и Краснодарского края, связанных с проведением эксперимента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</si>
  <si>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</si>
  <si>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Финансовое обеспечение непредвиденных расходов</t>
  </si>
  <si>
    <t>Резервные фонды местных администраций</t>
  </si>
  <si>
    <t>Реализация муниципальных функций, связанных с муниципальным управлением</t>
  </si>
  <si>
    <t>Прочие обязательства муниципального образования Тенгинского сельского поселения Туапсинского района</t>
  </si>
  <si>
    <t>Переданные межбюджетные трансферты в бюджеты поселений</t>
  </si>
  <si>
    <t>Осуществление первичного воинского учета на территориях, где отсутствуют военные комиссариаты</t>
  </si>
  <si>
    <t xml:space="preserve">Выплата дополнительного материального обеспечения, доплат к пенсиям, пособий и компенсаций  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</si>
  <si>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</si>
  <si>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>Расходы на обеспечение функций органов местного самоуправления по передаваемым полномочиям поселений (по осуществлению внутреннего муниципального финансового контроля)</t>
  </si>
  <si>
    <t>Погашение задолженности прошлых лет</t>
  </si>
  <si>
    <t>Исполнение судебных актов Российской Федерации  мировых соглашений по возмещению причиненного вреда</t>
  </si>
  <si>
    <t>Муниципальная программа «Проектирование и строительство газовых сетей на территории Тенгинского сельского поселения Туапсинского района на 2024 год»</t>
  </si>
  <si>
    <t>01</t>
  </si>
  <si>
    <t>00</t>
  </si>
  <si>
    <t>23510</t>
  </si>
  <si>
    <t>0</t>
  </si>
  <si>
    <t>23520</t>
  </si>
  <si>
    <t>1</t>
  </si>
  <si>
    <t>10540</t>
  </si>
  <si>
    <t>21620</t>
  </si>
  <si>
    <t>62590</t>
  </si>
  <si>
    <t>21600</t>
  </si>
  <si>
    <t>2</t>
  </si>
  <si>
    <t>4</t>
  </si>
  <si>
    <t>23540</t>
  </si>
  <si>
    <t>23550</t>
  </si>
  <si>
    <t>11020</t>
  </si>
  <si>
    <t>23570</t>
  </si>
  <si>
    <t>23580</t>
  </si>
  <si>
    <t>23590</t>
  </si>
  <si>
    <t>S0290</t>
  </si>
  <si>
    <t>23600</t>
  </si>
  <si>
    <t>98100</t>
  </si>
  <si>
    <t>21030</t>
  </si>
  <si>
    <t>3</t>
  </si>
  <si>
    <t>21060</t>
  </si>
  <si>
    <t>02</t>
  </si>
  <si>
    <t>00590</t>
  </si>
  <si>
    <t>15</t>
  </si>
  <si>
    <t>А0360</t>
  </si>
  <si>
    <t>S0360</t>
  </si>
  <si>
    <t>00190</t>
  </si>
  <si>
    <t>00390</t>
  </si>
  <si>
    <t>60140</t>
  </si>
  <si>
    <t>60190</t>
  </si>
  <si>
    <t>5</t>
  </si>
  <si>
    <t>10490</t>
  </si>
  <si>
    <t>6</t>
  </si>
  <si>
    <t>10380</t>
  </si>
  <si>
    <t>7</t>
  </si>
  <si>
    <t>51180</t>
  </si>
  <si>
    <t>81180</t>
  </si>
  <si>
    <t>8</t>
  </si>
  <si>
    <t>41210</t>
  </si>
  <si>
    <t>9</t>
  </si>
  <si>
    <t>21190</t>
  </si>
  <si>
    <t>21200</t>
  </si>
  <si>
    <t>21240</t>
  </si>
  <si>
    <t>03</t>
  </si>
  <si>
    <t>04</t>
  </si>
  <si>
    <t>05</t>
  </si>
  <si>
    <t>06</t>
  </si>
  <si>
    <t>07</t>
  </si>
  <si>
    <t>08</t>
  </si>
  <si>
    <t>09</t>
  </si>
  <si>
    <t>10</t>
  </si>
  <si>
    <t>50</t>
  </si>
  <si>
    <t>51</t>
  </si>
  <si>
    <t>52</t>
  </si>
  <si>
    <t>Утверждено в бюджете</t>
  </si>
  <si>
    <t>Исполнено</t>
  </si>
  <si>
    <t xml:space="preserve">ИСПОЛНЕНИЕ </t>
  </si>
  <si>
    <t>Начальник финансового</t>
  </si>
  <si>
    <t>управления администрации</t>
  </si>
  <si>
    <t>Туапсинского муниципального округа</t>
  </si>
  <si>
    <t>Ю.Н. Кулакова</t>
  </si>
  <si>
    <r>
      <t xml:space="preserve">Реализация мероприятий муниципальной программы </t>
    </r>
    <r>
      <rPr>
        <sz val="14"/>
        <color rgb="FF000000"/>
        <rFont val="Times New Roman"/>
        <family val="1"/>
        <charset val="204"/>
      </rPr>
      <t>«Проектирование и строительство газовых сетей на территории Тенгинского сельского поселения Туапсинского района на 2024 год»</t>
    </r>
  </si>
  <si>
    <t>по расходам бюджета Тенгинского сельского 
поселения Туапсинского района по целевым  
статьям (муниципальным программам Тенгинского
 сельского поселения Туапсинского района и 
непрограммным направлениям деятельности),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видов расходов классификации расходов                               
бюджета за 2024 год</t>
  </si>
  <si>
    <t>(тыс. рублей)</t>
  </si>
  <si>
    <t>-</t>
  </si>
  <si>
    <t>% исполне-ния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</si>
</sst>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0</xdr:row>
      <xdr:rowOff>1</xdr:rowOff>
    </xdr:from>
    <xdr:to>
      <xdr:col>10</xdr:col>
      <xdr:colOff>1</xdr:colOff>
      <xdr:row>7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676901" y="1"/>
          <a:ext cx="2857500" cy="1828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 4         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УТВЕРЖДЕНО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решением Совета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муниципального образования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Туапсинский муниципальный округ Краснодарского края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от  27.06.2025  №  252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163"/>
  <sheetViews>
    <sheetView tabSelected="1" view="pageBreakPreview" zoomScale="120" zoomScaleNormal="100" zoomScaleSheetLayoutView="120" workbookViewId="0">
      <selection activeCell="F4" sqref="B4:F4"/>
    </sheetView>
  </sheetViews>
  <sheetFormatPr defaultRowHeight="18.75" x14ac:dyDescent="0.3"/>
  <cols>
    <col min="1" max="1" width="6" style="1" customWidth="1"/>
    <col min="2" max="2" width="54.7109375" style="1" customWidth="1"/>
    <col min="3" max="3" width="5" style="1" customWidth="1"/>
    <col min="4" max="5" width="4" style="1" customWidth="1"/>
    <col min="6" max="6" width="8" style="1" customWidth="1"/>
    <col min="7" max="7" width="5.28515625" style="1" customWidth="1"/>
    <col min="8" max="8" width="16.42578125" style="2" customWidth="1"/>
    <col min="9" max="9" width="13.7109375" style="1" customWidth="1"/>
    <col min="10" max="10" width="10.85546875" style="1" customWidth="1"/>
    <col min="11" max="16384" width="9.140625" style="1"/>
  </cols>
  <sheetData>
    <row r="9" spans="1:10" ht="24.75" customHeight="1" x14ac:dyDescent="0.3">
      <c r="A9" s="33" t="s">
        <v>158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26" customHeight="1" x14ac:dyDescent="0.3">
      <c r="A10" s="34" t="s">
        <v>164</v>
      </c>
      <c r="B10" s="34"/>
      <c r="C10" s="34"/>
      <c r="D10" s="34"/>
      <c r="E10" s="34"/>
      <c r="F10" s="34"/>
      <c r="G10" s="34"/>
      <c r="H10" s="35"/>
      <c r="I10" s="34"/>
      <c r="J10" s="34"/>
    </row>
    <row r="12" spans="1:10" x14ac:dyDescent="0.3">
      <c r="J12" s="3" t="s">
        <v>165</v>
      </c>
    </row>
    <row r="13" spans="1:10" s="29" customFormat="1" ht="56.25" x14ac:dyDescent="0.25">
      <c r="A13" s="25" t="s">
        <v>0</v>
      </c>
      <c r="B13" s="25" t="s">
        <v>1</v>
      </c>
      <c r="C13" s="32" t="s">
        <v>2</v>
      </c>
      <c r="D13" s="32"/>
      <c r="E13" s="32"/>
      <c r="F13" s="32"/>
      <c r="G13" s="25" t="s">
        <v>3</v>
      </c>
      <c r="H13" s="18" t="s">
        <v>156</v>
      </c>
      <c r="I13" s="25" t="s">
        <v>157</v>
      </c>
      <c r="J13" s="25" t="s">
        <v>167</v>
      </c>
    </row>
    <row r="14" spans="1:10" x14ac:dyDescent="0.3">
      <c r="A14" s="24">
        <v>1</v>
      </c>
      <c r="B14" s="24">
        <v>2</v>
      </c>
      <c r="C14" s="24">
        <v>3</v>
      </c>
      <c r="D14" s="24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</row>
    <row r="15" spans="1:10" x14ac:dyDescent="0.3">
      <c r="A15" s="10"/>
      <c r="B15" s="11" t="s">
        <v>4</v>
      </c>
      <c r="C15" s="12" t="s">
        <v>166</v>
      </c>
      <c r="D15" s="12" t="s">
        <v>166</v>
      </c>
      <c r="E15" s="12" t="s">
        <v>166</v>
      </c>
      <c r="F15" s="12" t="s">
        <v>166</v>
      </c>
      <c r="G15" s="12" t="s">
        <v>166</v>
      </c>
      <c r="H15" s="13">
        <f>H16+H21+H26+H44+H54+H58+H64+H69+H76+H94+H106+H113+H119+H156</f>
        <v>698476.53</v>
      </c>
      <c r="I15" s="13">
        <f>I16+I21+I26+I44+I54+I58+I64+I69+I76+I94+I106+I113+I119+I156</f>
        <v>72659.099999999991</v>
      </c>
      <c r="J15" s="14">
        <f>I15/H15</f>
        <v>0.10402511305569564</v>
      </c>
    </row>
    <row r="16" spans="1:10" ht="59.25" customHeight="1" x14ac:dyDescent="0.3">
      <c r="A16" s="32">
        <v>1</v>
      </c>
      <c r="B16" s="4" t="s">
        <v>5</v>
      </c>
      <c r="C16" s="5" t="s">
        <v>99</v>
      </c>
      <c r="D16" s="5" t="s">
        <v>166</v>
      </c>
      <c r="E16" s="5" t="s">
        <v>166</v>
      </c>
      <c r="F16" s="12" t="s">
        <v>166</v>
      </c>
      <c r="G16" s="12" t="s">
        <v>166</v>
      </c>
      <c r="H16" s="15">
        <f t="shared" ref="H16:I19" si="0">H17</f>
        <v>370</v>
      </c>
      <c r="I16" s="15">
        <f t="shared" si="0"/>
        <v>366.5</v>
      </c>
      <c r="J16" s="16">
        <f>I16/H16</f>
        <v>0.99054054054054053</v>
      </c>
    </row>
    <row r="17" spans="1:10" ht="58.5" customHeight="1" x14ac:dyDescent="0.3">
      <c r="A17" s="32"/>
      <c r="B17" s="4" t="s">
        <v>6</v>
      </c>
      <c r="C17" s="5" t="s">
        <v>99</v>
      </c>
      <c r="D17" s="5">
        <v>1</v>
      </c>
      <c r="E17" s="5" t="s">
        <v>100</v>
      </c>
      <c r="F17" s="12" t="s">
        <v>166</v>
      </c>
      <c r="G17" s="12" t="s">
        <v>166</v>
      </c>
      <c r="H17" s="15">
        <f t="shared" si="0"/>
        <v>370</v>
      </c>
      <c r="I17" s="15">
        <f t="shared" si="0"/>
        <v>366.5</v>
      </c>
      <c r="J17" s="16">
        <f t="shared" ref="J17:J80" si="1">I17/H17</f>
        <v>0.99054054054054053</v>
      </c>
    </row>
    <row r="18" spans="1:10" ht="54" customHeight="1" x14ac:dyDescent="0.3">
      <c r="A18" s="32"/>
      <c r="B18" s="4" t="s">
        <v>7</v>
      </c>
      <c r="C18" s="5" t="s">
        <v>99</v>
      </c>
      <c r="D18" s="5">
        <v>1</v>
      </c>
      <c r="E18" s="5" t="s">
        <v>99</v>
      </c>
      <c r="F18" s="12" t="s">
        <v>166</v>
      </c>
      <c r="G18" s="12" t="s">
        <v>166</v>
      </c>
      <c r="H18" s="15">
        <f t="shared" si="0"/>
        <v>370</v>
      </c>
      <c r="I18" s="15">
        <f t="shared" si="0"/>
        <v>366.5</v>
      </c>
      <c r="J18" s="16">
        <f t="shared" si="1"/>
        <v>0.99054054054054053</v>
      </c>
    </row>
    <row r="19" spans="1:10" ht="75.75" customHeight="1" x14ac:dyDescent="0.3">
      <c r="A19" s="32"/>
      <c r="B19" s="7" t="s">
        <v>8</v>
      </c>
      <c r="C19" s="5" t="s">
        <v>99</v>
      </c>
      <c r="D19" s="5">
        <v>1</v>
      </c>
      <c r="E19" s="5" t="s">
        <v>99</v>
      </c>
      <c r="F19" s="5" t="s">
        <v>101</v>
      </c>
      <c r="G19" s="12" t="s">
        <v>166</v>
      </c>
      <c r="H19" s="15">
        <f t="shared" si="0"/>
        <v>370</v>
      </c>
      <c r="I19" s="15">
        <f t="shared" si="0"/>
        <v>366.5</v>
      </c>
      <c r="J19" s="16">
        <f t="shared" si="1"/>
        <v>0.99054054054054053</v>
      </c>
    </row>
    <row r="20" spans="1:10" ht="37.5" x14ac:dyDescent="0.3">
      <c r="A20" s="32"/>
      <c r="B20" s="7" t="s">
        <v>9</v>
      </c>
      <c r="C20" s="5" t="s">
        <v>99</v>
      </c>
      <c r="D20" s="5">
        <v>1</v>
      </c>
      <c r="E20" s="5" t="s">
        <v>99</v>
      </c>
      <c r="F20" s="5" t="s">
        <v>101</v>
      </c>
      <c r="G20" s="6">
        <v>200</v>
      </c>
      <c r="H20" s="15">
        <v>370</v>
      </c>
      <c r="I20" s="17">
        <v>366.5</v>
      </c>
      <c r="J20" s="16">
        <f t="shared" si="1"/>
        <v>0.99054054054054053</v>
      </c>
    </row>
    <row r="21" spans="1:10" ht="77.25" customHeight="1" x14ac:dyDescent="0.3">
      <c r="A21" s="32">
        <v>2</v>
      </c>
      <c r="B21" s="4" t="s">
        <v>10</v>
      </c>
      <c r="C21" s="5" t="s">
        <v>123</v>
      </c>
      <c r="D21" s="5" t="s">
        <v>102</v>
      </c>
      <c r="E21" s="5" t="s">
        <v>100</v>
      </c>
      <c r="F21" s="12" t="s">
        <v>166</v>
      </c>
      <c r="G21" s="12" t="s">
        <v>166</v>
      </c>
      <c r="H21" s="15">
        <f t="shared" ref="H21:I24" si="2">H22</f>
        <v>40</v>
      </c>
      <c r="I21" s="15">
        <f t="shared" si="2"/>
        <v>29.6</v>
      </c>
      <c r="J21" s="16">
        <f t="shared" si="1"/>
        <v>0.74</v>
      </c>
    </row>
    <row r="22" spans="1:10" ht="81" customHeight="1" x14ac:dyDescent="0.3">
      <c r="A22" s="32"/>
      <c r="B22" s="4" t="s">
        <v>11</v>
      </c>
      <c r="C22" s="5" t="s">
        <v>123</v>
      </c>
      <c r="D22" s="5" t="s">
        <v>102</v>
      </c>
      <c r="E22" s="5" t="s">
        <v>100</v>
      </c>
      <c r="F22" s="12" t="s">
        <v>166</v>
      </c>
      <c r="G22" s="12" t="s">
        <v>166</v>
      </c>
      <c r="H22" s="15">
        <f t="shared" si="2"/>
        <v>40</v>
      </c>
      <c r="I22" s="15">
        <f t="shared" si="2"/>
        <v>29.6</v>
      </c>
      <c r="J22" s="16">
        <f t="shared" si="1"/>
        <v>0.74</v>
      </c>
    </row>
    <row r="23" spans="1:10" ht="93.75" customHeight="1" x14ac:dyDescent="0.3">
      <c r="A23" s="32"/>
      <c r="B23" s="4" t="s">
        <v>12</v>
      </c>
      <c r="C23" s="5" t="s">
        <v>123</v>
      </c>
      <c r="D23" s="5" t="s">
        <v>102</v>
      </c>
      <c r="E23" s="5" t="s">
        <v>99</v>
      </c>
      <c r="F23" s="12" t="s">
        <v>166</v>
      </c>
      <c r="G23" s="12" t="s">
        <v>166</v>
      </c>
      <c r="H23" s="15">
        <f t="shared" si="2"/>
        <v>40</v>
      </c>
      <c r="I23" s="15">
        <f t="shared" si="2"/>
        <v>29.6</v>
      </c>
      <c r="J23" s="16">
        <f t="shared" si="1"/>
        <v>0.74</v>
      </c>
    </row>
    <row r="24" spans="1:10" ht="94.5" customHeight="1" x14ac:dyDescent="0.3">
      <c r="A24" s="32"/>
      <c r="B24" s="7" t="s">
        <v>13</v>
      </c>
      <c r="C24" s="5" t="s">
        <v>123</v>
      </c>
      <c r="D24" s="5" t="s">
        <v>102</v>
      </c>
      <c r="E24" s="5" t="s">
        <v>99</v>
      </c>
      <c r="F24" s="5" t="s">
        <v>103</v>
      </c>
      <c r="G24" s="12" t="s">
        <v>166</v>
      </c>
      <c r="H24" s="15">
        <f t="shared" si="2"/>
        <v>40</v>
      </c>
      <c r="I24" s="15">
        <f t="shared" si="2"/>
        <v>29.6</v>
      </c>
      <c r="J24" s="16">
        <f t="shared" si="1"/>
        <v>0.74</v>
      </c>
    </row>
    <row r="25" spans="1:10" ht="37.5" x14ac:dyDescent="0.3">
      <c r="A25" s="32"/>
      <c r="B25" s="7" t="s">
        <v>9</v>
      </c>
      <c r="C25" s="5" t="s">
        <v>123</v>
      </c>
      <c r="D25" s="5" t="s">
        <v>102</v>
      </c>
      <c r="E25" s="5" t="s">
        <v>100</v>
      </c>
      <c r="F25" s="5" t="s">
        <v>103</v>
      </c>
      <c r="G25" s="6">
        <v>200</v>
      </c>
      <c r="H25" s="15">
        <v>40</v>
      </c>
      <c r="I25" s="17">
        <v>29.6</v>
      </c>
      <c r="J25" s="16">
        <f t="shared" si="1"/>
        <v>0.74</v>
      </c>
    </row>
    <row r="26" spans="1:10" ht="76.5" customHeight="1" x14ac:dyDescent="0.3">
      <c r="A26" s="32">
        <v>3</v>
      </c>
      <c r="B26" s="4" t="s">
        <v>14</v>
      </c>
      <c r="C26" s="5" t="s">
        <v>145</v>
      </c>
      <c r="D26" s="5" t="s">
        <v>102</v>
      </c>
      <c r="E26" s="5" t="s">
        <v>100</v>
      </c>
      <c r="F26" s="12" t="s">
        <v>166</v>
      </c>
      <c r="G26" s="12" t="s">
        <v>166</v>
      </c>
      <c r="H26" s="18">
        <f>H27+H35+H39</f>
        <v>2728.6299999999997</v>
      </c>
      <c r="I26" s="18">
        <f>I27+I35+I39</f>
        <v>2697.4</v>
      </c>
      <c r="J26" s="16">
        <f t="shared" si="1"/>
        <v>0.98855469594631751</v>
      </c>
    </row>
    <row r="27" spans="1:10" ht="94.5" customHeight="1" x14ac:dyDescent="0.3">
      <c r="A27" s="32"/>
      <c r="B27" s="4" t="s">
        <v>15</v>
      </c>
      <c r="C27" s="5" t="s">
        <v>145</v>
      </c>
      <c r="D27" s="5" t="s">
        <v>104</v>
      </c>
      <c r="E27" s="5" t="s">
        <v>100</v>
      </c>
      <c r="F27" s="12" t="s">
        <v>166</v>
      </c>
      <c r="G27" s="12" t="s">
        <v>166</v>
      </c>
      <c r="H27" s="18">
        <f>H28</f>
        <v>2263.6999999999998</v>
      </c>
      <c r="I27" s="18">
        <f>I28</f>
        <v>2263.5</v>
      </c>
      <c r="J27" s="16">
        <f t="shared" si="1"/>
        <v>0.99991164907010655</v>
      </c>
    </row>
    <row r="28" spans="1:10" ht="91.5" customHeight="1" x14ac:dyDescent="0.3">
      <c r="A28" s="32"/>
      <c r="B28" s="27" t="s">
        <v>16</v>
      </c>
      <c r="C28" s="5" t="s">
        <v>145</v>
      </c>
      <c r="D28" s="5" t="s">
        <v>104</v>
      </c>
      <c r="E28" s="5" t="s">
        <v>99</v>
      </c>
      <c r="F28" s="12" t="s">
        <v>166</v>
      </c>
      <c r="G28" s="12" t="s">
        <v>166</v>
      </c>
      <c r="H28" s="18">
        <f>H29+H31+H33</f>
        <v>2263.6999999999998</v>
      </c>
      <c r="I28" s="18">
        <f>I29+I31+I33</f>
        <v>2263.5</v>
      </c>
      <c r="J28" s="16">
        <f t="shared" si="1"/>
        <v>0.99991164907010655</v>
      </c>
    </row>
    <row r="29" spans="1:10" ht="57" customHeight="1" x14ac:dyDescent="0.3">
      <c r="A29" s="32"/>
      <c r="B29" s="7" t="s">
        <v>17</v>
      </c>
      <c r="C29" s="5" t="s">
        <v>145</v>
      </c>
      <c r="D29" s="5" t="s">
        <v>104</v>
      </c>
      <c r="E29" s="5" t="s">
        <v>99</v>
      </c>
      <c r="F29" s="5" t="s">
        <v>105</v>
      </c>
      <c r="G29" s="12" t="s">
        <v>166</v>
      </c>
      <c r="H29" s="15">
        <f>H30</f>
        <v>127</v>
      </c>
      <c r="I29" s="15">
        <f>I30</f>
        <v>126.9</v>
      </c>
      <c r="J29" s="16">
        <f t="shared" si="1"/>
        <v>0.99921259842519694</v>
      </c>
    </row>
    <row r="30" spans="1:10" ht="37.5" x14ac:dyDescent="0.3">
      <c r="A30" s="32"/>
      <c r="B30" s="7" t="s">
        <v>9</v>
      </c>
      <c r="C30" s="5" t="s">
        <v>145</v>
      </c>
      <c r="D30" s="5" t="s">
        <v>104</v>
      </c>
      <c r="E30" s="5" t="s">
        <v>99</v>
      </c>
      <c r="F30" s="5" t="s">
        <v>105</v>
      </c>
      <c r="G30" s="6">
        <v>200</v>
      </c>
      <c r="H30" s="15">
        <v>127</v>
      </c>
      <c r="I30" s="17">
        <v>126.9</v>
      </c>
      <c r="J30" s="16">
        <f t="shared" si="1"/>
        <v>0.99921259842519694</v>
      </c>
    </row>
    <row r="31" spans="1:10" ht="90" customHeight="1" x14ac:dyDescent="0.3">
      <c r="A31" s="32"/>
      <c r="B31" s="27" t="s">
        <v>18</v>
      </c>
      <c r="C31" s="5" t="s">
        <v>145</v>
      </c>
      <c r="D31" s="5" t="s">
        <v>104</v>
      </c>
      <c r="E31" s="5" t="s">
        <v>99</v>
      </c>
      <c r="F31" s="5" t="s">
        <v>106</v>
      </c>
      <c r="G31" s="12" t="s">
        <v>166</v>
      </c>
      <c r="H31" s="15">
        <f>H32</f>
        <v>171.6</v>
      </c>
      <c r="I31" s="15">
        <f>I32</f>
        <v>171.6</v>
      </c>
      <c r="J31" s="16">
        <f t="shared" si="1"/>
        <v>1</v>
      </c>
    </row>
    <row r="32" spans="1:10" ht="37.5" x14ac:dyDescent="0.3">
      <c r="A32" s="32"/>
      <c r="B32" s="7" t="s">
        <v>9</v>
      </c>
      <c r="C32" s="5" t="s">
        <v>145</v>
      </c>
      <c r="D32" s="5" t="s">
        <v>104</v>
      </c>
      <c r="E32" s="5" t="s">
        <v>99</v>
      </c>
      <c r="F32" s="5" t="s">
        <v>106</v>
      </c>
      <c r="G32" s="6">
        <v>200</v>
      </c>
      <c r="H32" s="15">
        <v>171.6</v>
      </c>
      <c r="I32" s="17">
        <v>171.6</v>
      </c>
      <c r="J32" s="16">
        <f t="shared" si="1"/>
        <v>1</v>
      </c>
    </row>
    <row r="33" spans="1:10" ht="93.75" x14ac:dyDescent="0.3">
      <c r="A33" s="32"/>
      <c r="B33" s="7" t="s">
        <v>19</v>
      </c>
      <c r="C33" s="5" t="s">
        <v>145</v>
      </c>
      <c r="D33" s="5" t="s">
        <v>104</v>
      </c>
      <c r="E33" s="5" t="s">
        <v>99</v>
      </c>
      <c r="F33" s="5" t="s">
        <v>107</v>
      </c>
      <c r="G33" s="12" t="s">
        <v>166</v>
      </c>
      <c r="H33" s="15">
        <f>H34</f>
        <v>1965.1</v>
      </c>
      <c r="I33" s="15">
        <f>I34</f>
        <v>1965</v>
      </c>
      <c r="J33" s="16">
        <f t="shared" si="1"/>
        <v>0.99994911200447822</v>
      </c>
    </row>
    <row r="34" spans="1:10" ht="37.5" x14ac:dyDescent="0.3">
      <c r="A34" s="32"/>
      <c r="B34" s="7" t="s">
        <v>9</v>
      </c>
      <c r="C34" s="5" t="s">
        <v>145</v>
      </c>
      <c r="D34" s="5" t="s">
        <v>104</v>
      </c>
      <c r="E34" s="5" t="s">
        <v>99</v>
      </c>
      <c r="F34" s="5" t="s">
        <v>107</v>
      </c>
      <c r="G34" s="6">
        <v>200</v>
      </c>
      <c r="H34" s="15">
        <v>1965.1</v>
      </c>
      <c r="I34" s="17">
        <v>1965</v>
      </c>
      <c r="J34" s="16">
        <f t="shared" si="1"/>
        <v>0.99994911200447822</v>
      </c>
    </row>
    <row r="35" spans="1:10" ht="51.75" customHeight="1" x14ac:dyDescent="0.3">
      <c r="A35" s="32"/>
      <c r="B35" s="27" t="s">
        <v>20</v>
      </c>
      <c r="C35" s="5" t="s">
        <v>145</v>
      </c>
      <c r="D35" s="5" t="s">
        <v>109</v>
      </c>
      <c r="E35" s="5" t="s">
        <v>100</v>
      </c>
      <c r="F35" s="12" t="s">
        <v>166</v>
      </c>
      <c r="G35" s="12" t="s">
        <v>166</v>
      </c>
      <c r="H35" s="18">
        <f t="shared" ref="H35:I37" si="3">H36</f>
        <v>230.93</v>
      </c>
      <c r="I35" s="18">
        <f t="shared" si="3"/>
        <v>230.9</v>
      </c>
      <c r="J35" s="16">
        <f t="shared" si="1"/>
        <v>0.99987009050361586</v>
      </c>
    </row>
    <row r="36" spans="1:10" ht="71.25" customHeight="1" x14ac:dyDescent="0.3">
      <c r="A36" s="32"/>
      <c r="B36" s="27" t="s">
        <v>21</v>
      </c>
      <c r="C36" s="5" t="s">
        <v>145</v>
      </c>
      <c r="D36" s="5" t="s">
        <v>109</v>
      </c>
      <c r="E36" s="5" t="s">
        <v>99</v>
      </c>
      <c r="F36" s="12" t="s">
        <v>166</v>
      </c>
      <c r="G36" s="12" t="s">
        <v>166</v>
      </c>
      <c r="H36" s="18">
        <f t="shared" si="3"/>
        <v>230.93</v>
      </c>
      <c r="I36" s="18">
        <f t="shared" si="3"/>
        <v>230.9</v>
      </c>
      <c r="J36" s="16">
        <f t="shared" si="1"/>
        <v>0.99987009050361586</v>
      </c>
    </row>
    <row r="37" spans="1:10" ht="56.25" customHeight="1" x14ac:dyDescent="0.3">
      <c r="A37" s="32"/>
      <c r="B37" s="7" t="s">
        <v>22</v>
      </c>
      <c r="C37" s="5" t="s">
        <v>145</v>
      </c>
      <c r="D37" s="5" t="s">
        <v>109</v>
      </c>
      <c r="E37" s="5" t="s">
        <v>99</v>
      </c>
      <c r="F37" s="5" t="s">
        <v>108</v>
      </c>
      <c r="G37" s="12" t="s">
        <v>166</v>
      </c>
      <c r="H37" s="18">
        <f t="shared" si="3"/>
        <v>230.93</v>
      </c>
      <c r="I37" s="18">
        <f t="shared" si="3"/>
        <v>230.9</v>
      </c>
      <c r="J37" s="16">
        <f t="shared" si="1"/>
        <v>0.99987009050361586</v>
      </c>
    </row>
    <row r="38" spans="1:10" x14ac:dyDescent="0.3">
      <c r="A38" s="32"/>
      <c r="B38" s="4" t="s">
        <v>23</v>
      </c>
      <c r="C38" s="5" t="s">
        <v>145</v>
      </c>
      <c r="D38" s="5" t="s">
        <v>109</v>
      </c>
      <c r="E38" s="5" t="s">
        <v>99</v>
      </c>
      <c r="F38" s="5" t="s">
        <v>108</v>
      </c>
      <c r="G38" s="6">
        <v>500</v>
      </c>
      <c r="H38" s="18">
        <v>230.93</v>
      </c>
      <c r="I38" s="17">
        <v>230.9</v>
      </c>
      <c r="J38" s="16">
        <f t="shared" si="1"/>
        <v>0.99987009050361586</v>
      </c>
    </row>
    <row r="39" spans="1:10" ht="75.75" customHeight="1" x14ac:dyDescent="0.3">
      <c r="A39" s="32"/>
      <c r="B39" s="4" t="s">
        <v>24</v>
      </c>
      <c r="C39" s="5" t="s">
        <v>145</v>
      </c>
      <c r="D39" s="5" t="s">
        <v>110</v>
      </c>
      <c r="E39" s="5" t="s">
        <v>100</v>
      </c>
      <c r="F39" s="12" t="s">
        <v>166</v>
      </c>
      <c r="G39" s="12" t="s">
        <v>166</v>
      </c>
      <c r="H39" s="15">
        <f>H40</f>
        <v>234</v>
      </c>
      <c r="I39" s="15">
        <f>I40</f>
        <v>203</v>
      </c>
      <c r="J39" s="16">
        <f t="shared" si="1"/>
        <v>0.86752136752136755</v>
      </c>
    </row>
    <row r="40" spans="1:10" ht="93.75" x14ac:dyDescent="0.3">
      <c r="A40" s="32"/>
      <c r="B40" s="4" t="s">
        <v>25</v>
      </c>
      <c r="C40" s="5" t="s">
        <v>145</v>
      </c>
      <c r="D40" s="5" t="s">
        <v>110</v>
      </c>
      <c r="E40" s="5" t="s">
        <v>99</v>
      </c>
      <c r="F40" s="12" t="s">
        <v>166</v>
      </c>
      <c r="G40" s="12" t="s">
        <v>166</v>
      </c>
      <c r="H40" s="15">
        <f>H41</f>
        <v>234</v>
      </c>
      <c r="I40" s="15">
        <f>I41</f>
        <v>203</v>
      </c>
      <c r="J40" s="16">
        <f t="shared" si="1"/>
        <v>0.86752136752136755</v>
      </c>
    </row>
    <row r="41" spans="1:10" ht="94.5" customHeight="1" x14ac:dyDescent="0.3">
      <c r="A41" s="32"/>
      <c r="B41" s="7" t="s">
        <v>26</v>
      </c>
      <c r="C41" s="5" t="s">
        <v>145</v>
      </c>
      <c r="D41" s="5" t="s">
        <v>110</v>
      </c>
      <c r="E41" s="5" t="s">
        <v>99</v>
      </c>
      <c r="F41" s="5" t="s">
        <v>111</v>
      </c>
      <c r="G41" s="12" t="s">
        <v>166</v>
      </c>
      <c r="H41" s="15">
        <f>H42+H43</f>
        <v>234</v>
      </c>
      <c r="I41" s="19">
        <f>I42+I43</f>
        <v>203</v>
      </c>
      <c r="J41" s="16">
        <f t="shared" si="1"/>
        <v>0.86752136752136755</v>
      </c>
    </row>
    <row r="42" spans="1:10" ht="75" x14ac:dyDescent="0.3">
      <c r="A42" s="32"/>
      <c r="B42" s="7" t="s">
        <v>27</v>
      </c>
      <c r="C42" s="5" t="s">
        <v>145</v>
      </c>
      <c r="D42" s="5" t="s">
        <v>110</v>
      </c>
      <c r="E42" s="5" t="s">
        <v>99</v>
      </c>
      <c r="F42" s="5" t="s">
        <v>111</v>
      </c>
      <c r="G42" s="6">
        <v>100</v>
      </c>
      <c r="H42" s="15">
        <v>34</v>
      </c>
      <c r="I42" s="20">
        <v>34</v>
      </c>
      <c r="J42" s="16">
        <f t="shared" si="1"/>
        <v>1</v>
      </c>
    </row>
    <row r="43" spans="1:10" ht="37.5" x14ac:dyDescent="0.3">
      <c r="A43" s="32"/>
      <c r="B43" s="7" t="s">
        <v>9</v>
      </c>
      <c r="C43" s="5" t="s">
        <v>145</v>
      </c>
      <c r="D43" s="5" t="s">
        <v>110</v>
      </c>
      <c r="E43" s="5" t="s">
        <v>99</v>
      </c>
      <c r="F43" s="5" t="s">
        <v>111</v>
      </c>
      <c r="G43" s="6">
        <v>200</v>
      </c>
      <c r="H43" s="15">
        <v>200</v>
      </c>
      <c r="I43" s="20">
        <v>169</v>
      </c>
      <c r="J43" s="16">
        <f t="shared" si="1"/>
        <v>0.84499999999999997</v>
      </c>
    </row>
    <row r="44" spans="1:10" ht="92.25" customHeight="1" x14ac:dyDescent="0.3">
      <c r="A44" s="32">
        <v>4</v>
      </c>
      <c r="B44" s="27" t="s">
        <v>28</v>
      </c>
      <c r="C44" s="5" t="s">
        <v>146</v>
      </c>
      <c r="D44" s="5" t="s">
        <v>102</v>
      </c>
      <c r="E44" s="5" t="s">
        <v>100</v>
      </c>
      <c r="F44" s="12" t="s">
        <v>166</v>
      </c>
      <c r="G44" s="12" t="s">
        <v>166</v>
      </c>
      <c r="H44" s="15">
        <f>H45+H49</f>
        <v>13914.2</v>
      </c>
      <c r="I44" s="19">
        <f>I45+I49</f>
        <v>10594.5</v>
      </c>
      <c r="J44" s="16">
        <f t="shared" si="1"/>
        <v>0.76141639476218537</v>
      </c>
    </row>
    <row r="45" spans="1:10" ht="72.75" customHeight="1" x14ac:dyDescent="0.3">
      <c r="A45" s="32"/>
      <c r="B45" s="27" t="s">
        <v>29</v>
      </c>
      <c r="C45" s="5" t="s">
        <v>146</v>
      </c>
      <c r="D45" s="5" t="s">
        <v>104</v>
      </c>
      <c r="E45" s="5" t="s">
        <v>100</v>
      </c>
      <c r="F45" s="12" t="s">
        <v>166</v>
      </c>
      <c r="G45" s="12" t="s">
        <v>166</v>
      </c>
      <c r="H45" s="15">
        <f t="shared" ref="H45:I47" si="4">H46</f>
        <v>13833.2</v>
      </c>
      <c r="I45" s="15">
        <f t="shared" si="4"/>
        <v>10513.5</v>
      </c>
      <c r="J45" s="16">
        <f t="shared" si="1"/>
        <v>0.76001937368071015</v>
      </c>
    </row>
    <row r="46" spans="1:10" ht="69" customHeight="1" x14ac:dyDescent="0.3">
      <c r="A46" s="32"/>
      <c r="B46" s="27" t="s">
        <v>30</v>
      </c>
      <c r="C46" s="5" t="s">
        <v>146</v>
      </c>
      <c r="D46" s="5" t="s">
        <v>104</v>
      </c>
      <c r="E46" s="5" t="s">
        <v>99</v>
      </c>
      <c r="F46" s="12" t="s">
        <v>166</v>
      </c>
      <c r="G46" s="12" t="s">
        <v>166</v>
      </c>
      <c r="H46" s="15">
        <f t="shared" si="4"/>
        <v>13833.2</v>
      </c>
      <c r="I46" s="15">
        <f t="shared" si="4"/>
        <v>10513.5</v>
      </c>
      <c r="J46" s="16">
        <f t="shared" si="1"/>
        <v>0.76001937368071015</v>
      </c>
    </row>
    <row r="47" spans="1:10" ht="93.75" x14ac:dyDescent="0.3">
      <c r="A47" s="32"/>
      <c r="B47" s="7" t="s">
        <v>31</v>
      </c>
      <c r="C47" s="5" t="s">
        <v>146</v>
      </c>
      <c r="D47" s="5" t="s">
        <v>104</v>
      </c>
      <c r="E47" s="5" t="s">
        <v>99</v>
      </c>
      <c r="F47" s="5" t="s">
        <v>112</v>
      </c>
      <c r="G47" s="12" t="s">
        <v>166</v>
      </c>
      <c r="H47" s="15">
        <f t="shared" si="4"/>
        <v>13833.2</v>
      </c>
      <c r="I47" s="15">
        <f t="shared" si="4"/>
        <v>10513.5</v>
      </c>
      <c r="J47" s="16">
        <f t="shared" si="1"/>
        <v>0.76001937368071015</v>
      </c>
    </row>
    <row r="48" spans="1:10" ht="37.5" x14ac:dyDescent="0.3">
      <c r="A48" s="32"/>
      <c r="B48" s="7" t="s">
        <v>9</v>
      </c>
      <c r="C48" s="5" t="s">
        <v>146</v>
      </c>
      <c r="D48" s="5" t="s">
        <v>104</v>
      </c>
      <c r="E48" s="5" t="s">
        <v>99</v>
      </c>
      <c r="F48" s="5" t="s">
        <v>112</v>
      </c>
      <c r="G48" s="6">
        <v>200</v>
      </c>
      <c r="H48" s="15">
        <v>13833.2</v>
      </c>
      <c r="I48" s="17">
        <v>10513.5</v>
      </c>
      <c r="J48" s="16">
        <f t="shared" si="1"/>
        <v>0.76001937368071015</v>
      </c>
    </row>
    <row r="49" spans="1:10" ht="74.25" customHeight="1" x14ac:dyDescent="0.3">
      <c r="A49" s="32"/>
      <c r="B49" s="4" t="s">
        <v>32</v>
      </c>
      <c r="C49" s="5" t="s">
        <v>146</v>
      </c>
      <c r="D49" s="5" t="s">
        <v>109</v>
      </c>
      <c r="E49" s="5" t="s">
        <v>100</v>
      </c>
      <c r="F49" s="12" t="s">
        <v>166</v>
      </c>
      <c r="G49" s="12" t="s">
        <v>166</v>
      </c>
      <c r="H49" s="15">
        <f t="shared" ref="H49:I51" si="5">H50</f>
        <v>81</v>
      </c>
      <c r="I49" s="15">
        <f t="shared" si="5"/>
        <v>81</v>
      </c>
      <c r="J49" s="16">
        <f t="shared" si="1"/>
        <v>1</v>
      </c>
    </row>
    <row r="50" spans="1:10" ht="97.5" customHeight="1" x14ac:dyDescent="0.3">
      <c r="A50" s="32"/>
      <c r="B50" s="4" t="s">
        <v>33</v>
      </c>
      <c r="C50" s="5" t="s">
        <v>146</v>
      </c>
      <c r="D50" s="5" t="s">
        <v>109</v>
      </c>
      <c r="E50" s="5" t="s">
        <v>99</v>
      </c>
      <c r="F50" s="12" t="s">
        <v>166</v>
      </c>
      <c r="G50" s="12" t="s">
        <v>166</v>
      </c>
      <c r="H50" s="15">
        <f t="shared" si="5"/>
        <v>81</v>
      </c>
      <c r="I50" s="15">
        <f t="shared" si="5"/>
        <v>81</v>
      </c>
      <c r="J50" s="16">
        <f t="shared" si="1"/>
        <v>1</v>
      </c>
    </row>
    <row r="51" spans="1:10" ht="37.5" x14ac:dyDescent="0.3">
      <c r="A51" s="32"/>
      <c r="B51" s="7" t="s">
        <v>34</v>
      </c>
      <c r="C51" s="5" t="s">
        <v>146</v>
      </c>
      <c r="D51" s="5" t="s">
        <v>109</v>
      </c>
      <c r="E51" s="5" t="s">
        <v>99</v>
      </c>
      <c r="F51" s="5" t="s">
        <v>113</v>
      </c>
      <c r="G51" s="12" t="s">
        <v>166</v>
      </c>
      <c r="H51" s="15">
        <f t="shared" si="5"/>
        <v>81</v>
      </c>
      <c r="I51" s="15">
        <f t="shared" si="5"/>
        <v>81</v>
      </c>
      <c r="J51" s="16">
        <f t="shared" si="1"/>
        <v>1</v>
      </c>
    </row>
    <row r="52" spans="1:10" ht="37.5" x14ac:dyDescent="0.3">
      <c r="A52" s="32"/>
      <c r="B52" s="7" t="s">
        <v>9</v>
      </c>
      <c r="C52" s="5" t="s">
        <v>146</v>
      </c>
      <c r="D52" s="5" t="s">
        <v>109</v>
      </c>
      <c r="E52" s="5" t="s">
        <v>99</v>
      </c>
      <c r="F52" s="5" t="s">
        <v>113</v>
      </c>
      <c r="G52" s="6">
        <v>200</v>
      </c>
      <c r="H52" s="15">
        <v>81</v>
      </c>
      <c r="I52" s="17">
        <v>81</v>
      </c>
      <c r="J52" s="16">
        <f t="shared" si="1"/>
        <v>1</v>
      </c>
    </row>
    <row r="53" spans="1:10" ht="77.25" customHeight="1" x14ac:dyDescent="0.3">
      <c r="A53" s="32">
        <v>5</v>
      </c>
      <c r="B53" s="4" t="s">
        <v>98</v>
      </c>
      <c r="C53" s="5" t="s">
        <v>147</v>
      </c>
      <c r="D53" s="5" t="s">
        <v>102</v>
      </c>
      <c r="E53" s="5" t="s">
        <v>100</v>
      </c>
      <c r="F53" s="12" t="s">
        <v>166</v>
      </c>
      <c r="G53" s="12" t="s">
        <v>166</v>
      </c>
      <c r="H53" s="15">
        <f>H54</f>
        <v>381</v>
      </c>
      <c r="I53" s="17">
        <f>I54</f>
        <v>340.3</v>
      </c>
      <c r="J53" s="16">
        <f t="shared" si="1"/>
        <v>0.89317585301837277</v>
      </c>
    </row>
    <row r="54" spans="1:10" ht="75" x14ac:dyDescent="0.3">
      <c r="A54" s="32"/>
      <c r="B54" s="4" t="s">
        <v>35</v>
      </c>
      <c r="C54" s="5" t="s">
        <v>147</v>
      </c>
      <c r="D54" s="5" t="s">
        <v>104</v>
      </c>
      <c r="E54" s="5" t="s">
        <v>100</v>
      </c>
      <c r="F54" s="12" t="s">
        <v>166</v>
      </c>
      <c r="G54" s="12" t="s">
        <v>166</v>
      </c>
      <c r="H54" s="15">
        <f t="shared" ref="H54:I56" si="6">H55</f>
        <v>381</v>
      </c>
      <c r="I54" s="15">
        <f t="shared" si="6"/>
        <v>340.3</v>
      </c>
      <c r="J54" s="16">
        <f t="shared" si="1"/>
        <v>0.89317585301837277</v>
      </c>
    </row>
    <row r="55" spans="1:10" ht="78" customHeight="1" x14ac:dyDescent="0.3">
      <c r="A55" s="32"/>
      <c r="B55" s="4" t="s">
        <v>36</v>
      </c>
      <c r="C55" s="5" t="s">
        <v>147</v>
      </c>
      <c r="D55" s="5" t="s">
        <v>104</v>
      </c>
      <c r="E55" s="5" t="s">
        <v>99</v>
      </c>
      <c r="F55" s="12" t="s">
        <v>166</v>
      </c>
      <c r="G55" s="12" t="s">
        <v>166</v>
      </c>
      <c r="H55" s="15">
        <f t="shared" si="6"/>
        <v>381</v>
      </c>
      <c r="I55" s="15">
        <f t="shared" si="6"/>
        <v>340.3</v>
      </c>
      <c r="J55" s="16">
        <f t="shared" si="1"/>
        <v>0.89317585301837277</v>
      </c>
    </row>
    <row r="56" spans="1:10" ht="75.75" customHeight="1" x14ac:dyDescent="0.3">
      <c r="A56" s="32"/>
      <c r="B56" s="7" t="s">
        <v>163</v>
      </c>
      <c r="C56" s="5" t="s">
        <v>147</v>
      </c>
      <c r="D56" s="5" t="s">
        <v>104</v>
      </c>
      <c r="E56" s="5" t="s">
        <v>99</v>
      </c>
      <c r="F56" s="5" t="s">
        <v>114</v>
      </c>
      <c r="G56" s="12" t="s">
        <v>166</v>
      </c>
      <c r="H56" s="15">
        <f t="shared" si="6"/>
        <v>381</v>
      </c>
      <c r="I56" s="15">
        <f t="shared" si="6"/>
        <v>340.3</v>
      </c>
      <c r="J56" s="16">
        <f t="shared" si="1"/>
        <v>0.89317585301837277</v>
      </c>
    </row>
    <row r="57" spans="1:10" ht="37.5" x14ac:dyDescent="0.3">
      <c r="A57" s="32"/>
      <c r="B57" s="7" t="s">
        <v>9</v>
      </c>
      <c r="C57" s="5" t="s">
        <v>147</v>
      </c>
      <c r="D57" s="5" t="s">
        <v>104</v>
      </c>
      <c r="E57" s="5" t="s">
        <v>99</v>
      </c>
      <c r="F57" s="5" t="s">
        <v>114</v>
      </c>
      <c r="G57" s="6">
        <v>200</v>
      </c>
      <c r="H57" s="15">
        <v>381</v>
      </c>
      <c r="I57" s="17">
        <v>340.3</v>
      </c>
      <c r="J57" s="16">
        <f t="shared" si="1"/>
        <v>0.89317585301837277</v>
      </c>
    </row>
    <row r="58" spans="1:10" ht="56.25" x14ac:dyDescent="0.3">
      <c r="A58" s="32">
        <v>6</v>
      </c>
      <c r="B58" s="4" t="s">
        <v>37</v>
      </c>
      <c r="C58" s="5" t="s">
        <v>148</v>
      </c>
      <c r="D58" s="5" t="s">
        <v>102</v>
      </c>
      <c r="E58" s="5" t="s">
        <v>100</v>
      </c>
      <c r="F58" s="12" t="s">
        <v>166</v>
      </c>
      <c r="G58" s="12" t="s">
        <v>166</v>
      </c>
      <c r="H58" s="15">
        <f t="shared" ref="H58:I60" si="7">H59</f>
        <v>67</v>
      </c>
      <c r="I58" s="15">
        <f t="shared" si="7"/>
        <v>67</v>
      </c>
      <c r="J58" s="16">
        <f t="shared" si="1"/>
        <v>1</v>
      </c>
    </row>
    <row r="59" spans="1:10" ht="39.75" customHeight="1" x14ac:dyDescent="0.3">
      <c r="A59" s="32"/>
      <c r="B59" s="4" t="s">
        <v>38</v>
      </c>
      <c r="C59" s="5" t="s">
        <v>148</v>
      </c>
      <c r="D59" s="5" t="s">
        <v>104</v>
      </c>
      <c r="E59" s="5" t="s">
        <v>100</v>
      </c>
      <c r="F59" s="12" t="s">
        <v>166</v>
      </c>
      <c r="G59" s="12" t="s">
        <v>166</v>
      </c>
      <c r="H59" s="15">
        <f t="shared" si="7"/>
        <v>67</v>
      </c>
      <c r="I59" s="15">
        <f t="shared" si="7"/>
        <v>67</v>
      </c>
      <c r="J59" s="16">
        <f t="shared" si="1"/>
        <v>1</v>
      </c>
    </row>
    <row r="60" spans="1:10" ht="60.75" customHeight="1" x14ac:dyDescent="0.3">
      <c r="A60" s="32"/>
      <c r="B60" s="4" t="s">
        <v>39</v>
      </c>
      <c r="C60" s="5" t="s">
        <v>148</v>
      </c>
      <c r="D60" s="5" t="s">
        <v>104</v>
      </c>
      <c r="E60" s="5" t="s">
        <v>99</v>
      </c>
      <c r="F60" s="12" t="s">
        <v>166</v>
      </c>
      <c r="G60" s="12" t="s">
        <v>166</v>
      </c>
      <c r="H60" s="15">
        <f t="shared" si="7"/>
        <v>67</v>
      </c>
      <c r="I60" s="15">
        <f t="shared" si="7"/>
        <v>67</v>
      </c>
      <c r="J60" s="16">
        <f t="shared" si="1"/>
        <v>1</v>
      </c>
    </row>
    <row r="61" spans="1:10" ht="58.5" customHeight="1" x14ac:dyDescent="0.3">
      <c r="A61" s="32"/>
      <c r="B61" s="7" t="s">
        <v>40</v>
      </c>
      <c r="C61" s="5" t="s">
        <v>148</v>
      </c>
      <c r="D61" s="5" t="s">
        <v>104</v>
      </c>
      <c r="E61" s="5" t="s">
        <v>99</v>
      </c>
      <c r="F61" s="5" t="s">
        <v>115</v>
      </c>
      <c r="G61" s="12" t="s">
        <v>166</v>
      </c>
      <c r="H61" s="15">
        <f>H62+H63</f>
        <v>67</v>
      </c>
      <c r="I61" s="15">
        <f>I62+I63</f>
        <v>67</v>
      </c>
      <c r="J61" s="16">
        <f t="shared" si="1"/>
        <v>1</v>
      </c>
    </row>
    <row r="62" spans="1:10" ht="75" x14ac:dyDescent="0.3">
      <c r="A62" s="32"/>
      <c r="B62" s="7" t="s">
        <v>41</v>
      </c>
      <c r="C62" s="5" t="s">
        <v>148</v>
      </c>
      <c r="D62" s="5" t="s">
        <v>104</v>
      </c>
      <c r="E62" s="5" t="s">
        <v>99</v>
      </c>
      <c r="F62" s="5" t="s">
        <v>115</v>
      </c>
      <c r="G62" s="6">
        <v>100</v>
      </c>
      <c r="H62" s="15">
        <v>20</v>
      </c>
      <c r="I62" s="15">
        <v>20</v>
      </c>
      <c r="J62" s="16">
        <f t="shared" si="1"/>
        <v>1</v>
      </c>
    </row>
    <row r="63" spans="1:10" ht="37.5" x14ac:dyDescent="0.3">
      <c r="A63" s="32"/>
      <c r="B63" s="7" t="s">
        <v>9</v>
      </c>
      <c r="C63" s="5" t="s">
        <v>148</v>
      </c>
      <c r="D63" s="5" t="s">
        <v>104</v>
      </c>
      <c r="E63" s="5" t="s">
        <v>99</v>
      </c>
      <c r="F63" s="5" t="s">
        <v>115</v>
      </c>
      <c r="G63" s="6">
        <v>200</v>
      </c>
      <c r="H63" s="15">
        <v>47</v>
      </c>
      <c r="I63" s="21">
        <v>47</v>
      </c>
      <c r="J63" s="16">
        <f t="shared" si="1"/>
        <v>1</v>
      </c>
    </row>
    <row r="64" spans="1:10" ht="75" x14ac:dyDescent="0.3">
      <c r="A64" s="32">
        <v>7</v>
      </c>
      <c r="B64" s="4" t="s">
        <v>42</v>
      </c>
      <c r="C64" s="5" t="s">
        <v>149</v>
      </c>
      <c r="D64" s="5" t="s">
        <v>102</v>
      </c>
      <c r="E64" s="5" t="s">
        <v>100</v>
      </c>
      <c r="F64" s="12" t="s">
        <v>166</v>
      </c>
      <c r="G64" s="12" t="s">
        <v>166</v>
      </c>
      <c r="H64" s="15">
        <f t="shared" ref="H64:I67" si="8">H65</f>
        <v>140</v>
      </c>
      <c r="I64" s="15">
        <f t="shared" si="8"/>
        <v>136</v>
      </c>
      <c r="J64" s="16">
        <f t="shared" si="1"/>
        <v>0.97142857142857142</v>
      </c>
    </row>
    <row r="65" spans="1:10" ht="56.25" customHeight="1" x14ac:dyDescent="0.3">
      <c r="A65" s="32"/>
      <c r="B65" s="4" t="s">
        <v>43</v>
      </c>
      <c r="C65" s="5" t="s">
        <v>149</v>
      </c>
      <c r="D65" s="5" t="s">
        <v>104</v>
      </c>
      <c r="E65" s="5" t="s">
        <v>100</v>
      </c>
      <c r="F65" s="12" t="s">
        <v>166</v>
      </c>
      <c r="G65" s="12" t="s">
        <v>166</v>
      </c>
      <c r="H65" s="15">
        <f t="shared" si="8"/>
        <v>140</v>
      </c>
      <c r="I65" s="15">
        <f t="shared" si="8"/>
        <v>136</v>
      </c>
      <c r="J65" s="16">
        <f t="shared" si="1"/>
        <v>0.97142857142857142</v>
      </c>
    </row>
    <row r="66" spans="1:10" ht="76.5" customHeight="1" x14ac:dyDescent="0.3">
      <c r="A66" s="32"/>
      <c r="B66" s="4" t="s">
        <v>44</v>
      </c>
      <c r="C66" s="5" t="s">
        <v>149</v>
      </c>
      <c r="D66" s="5" t="s">
        <v>104</v>
      </c>
      <c r="E66" s="5" t="s">
        <v>99</v>
      </c>
      <c r="F66" s="12" t="s">
        <v>166</v>
      </c>
      <c r="G66" s="12" t="s">
        <v>166</v>
      </c>
      <c r="H66" s="15">
        <f t="shared" si="8"/>
        <v>140</v>
      </c>
      <c r="I66" s="15">
        <f t="shared" si="8"/>
        <v>136</v>
      </c>
      <c r="J66" s="16">
        <f t="shared" si="1"/>
        <v>0.97142857142857142</v>
      </c>
    </row>
    <row r="67" spans="1:10" ht="76.5" customHeight="1" x14ac:dyDescent="0.3">
      <c r="A67" s="32"/>
      <c r="B67" s="7" t="s">
        <v>45</v>
      </c>
      <c r="C67" s="5" t="s">
        <v>149</v>
      </c>
      <c r="D67" s="5" t="s">
        <v>104</v>
      </c>
      <c r="E67" s="5" t="s">
        <v>99</v>
      </c>
      <c r="F67" s="5" t="s">
        <v>116</v>
      </c>
      <c r="G67" s="12" t="s">
        <v>166</v>
      </c>
      <c r="H67" s="15">
        <f t="shared" si="8"/>
        <v>140</v>
      </c>
      <c r="I67" s="15">
        <f t="shared" si="8"/>
        <v>136</v>
      </c>
      <c r="J67" s="16">
        <f t="shared" si="1"/>
        <v>0.97142857142857142</v>
      </c>
    </row>
    <row r="68" spans="1:10" ht="37.5" x14ac:dyDescent="0.3">
      <c r="A68" s="32"/>
      <c r="B68" s="7" t="s">
        <v>46</v>
      </c>
      <c r="C68" s="5" t="s">
        <v>149</v>
      </c>
      <c r="D68" s="5" t="s">
        <v>104</v>
      </c>
      <c r="E68" s="5" t="s">
        <v>99</v>
      </c>
      <c r="F68" s="5" t="s">
        <v>116</v>
      </c>
      <c r="G68" s="6">
        <v>300</v>
      </c>
      <c r="H68" s="15">
        <v>140</v>
      </c>
      <c r="I68" s="17">
        <v>136</v>
      </c>
      <c r="J68" s="16">
        <f t="shared" si="1"/>
        <v>0.97142857142857142</v>
      </c>
    </row>
    <row r="69" spans="1:10" ht="80.25" customHeight="1" x14ac:dyDescent="0.3">
      <c r="A69" s="32">
        <v>8</v>
      </c>
      <c r="B69" s="4" t="s">
        <v>47</v>
      </c>
      <c r="C69" s="5" t="s">
        <v>150</v>
      </c>
      <c r="D69" s="5" t="s">
        <v>102</v>
      </c>
      <c r="E69" s="5" t="s">
        <v>100</v>
      </c>
      <c r="F69" s="12" t="s">
        <v>166</v>
      </c>
      <c r="G69" s="12" t="s">
        <v>166</v>
      </c>
      <c r="H69" s="15">
        <f>H70</f>
        <v>8472.4</v>
      </c>
      <c r="I69" s="15">
        <f>I70</f>
        <v>8472</v>
      </c>
      <c r="J69" s="16">
        <f t="shared" si="1"/>
        <v>0.99995278787592656</v>
      </c>
    </row>
    <row r="70" spans="1:10" ht="58.5" customHeight="1" x14ac:dyDescent="0.3">
      <c r="A70" s="32"/>
      <c r="B70" s="4" t="s">
        <v>48</v>
      </c>
      <c r="C70" s="5" t="s">
        <v>150</v>
      </c>
      <c r="D70" s="5" t="s">
        <v>104</v>
      </c>
      <c r="E70" s="5" t="s">
        <v>100</v>
      </c>
      <c r="F70" s="12" t="s">
        <v>166</v>
      </c>
      <c r="G70" s="12" t="s">
        <v>166</v>
      </c>
      <c r="H70" s="15">
        <f>H71</f>
        <v>8472.4</v>
      </c>
      <c r="I70" s="15">
        <f>I71</f>
        <v>8472</v>
      </c>
      <c r="J70" s="16">
        <f t="shared" si="1"/>
        <v>0.99995278787592656</v>
      </c>
    </row>
    <row r="71" spans="1:10" ht="77.25" customHeight="1" x14ac:dyDescent="0.3">
      <c r="A71" s="32"/>
      <c r="B71" s="4" t="s">
        <v>49</v>
      </c>
      <c r="C71" s="5" t="s">
        <v>150</v>
      </c>
      <c r="D71" s="5" t="s">
        <v>104</v>
      </c>
      <c r="E71" s="5" t="s">
        <v>99</v>
      </c>
      <c r="F71" s="12" t="s">
        <v>166</v>
      </c>
      <c r="G71" s="12" t="s">
        <v>166</v>
      </c>
      <c r="H71" s="15">
        <f>H72+H74</f>
        <v>8472.4</v>
      </c>
      <c r="I71" s="15">
        <f>I72+I74</f>
        <v>8472</v>
      </c>
      <c r="J71" s="16">
        <f t="shared" si="1"/>
        <v>0.99995278787592656</v>
      </c>
    </row>
    <row r="72" spans="1:10" ht="93.75" x14ac:dyDescent="0.3">
      <c r="A72" s="32"/>
      <c r="B72" s="4" t="s">
        <v>50</v>
      </c>
      <c r="C72" s="5" t="s">
        <v>150</v>
      </c>
      <c r="D72" s="5" t="s">
        <v>104</v>
      </c>
      <c r="E72" s="5" t="s">
        <v>99</v>
      </c>
      <c r="F72" s="5" t="s">
        <v>117</v>
      </c>
      <c r="G72" s="12" t="s">
        <v>166</v>
      </c>
      <c r="H72" s="15">
        <f>H73</f>
        <v>8250.4</v>
      </c>
      <c r="I72" s="15">
        <f>I73</f>
        <v>8250.4</v>
      </c>
      <c r="J72" s="16">
        <f t="shared" si="1"/>
        <v>1</v>
      </c>
    </row>
    <row r="73" spans="1:10" ht="37.5" x14ac:dyDescent="0.3">
      <c r="A73" s="32"/>
      <c r="B73" s="4" t="s">
        <v>9</v>
      </c>
      <c r="C73" s="5" t="s">
        <v>150</v>
      </c>
      <c r="D73" s="5" t="s">
        <v>104</v>
      </c>
      <c r="E73" s="5" t="s">
        <v>99</v>
      </c>
      <c r="F73" s="5" t="s">
        <v>117</v>
      </c>
      <c r="G73" s="6">
        <v>200</v>
      </c>
      <c r="H73" s="15">
        <v>8250.4</v>
      </c>
      <c r="I73" s="17">
        <v>8250.4</v>
      </c>
      <c r="J73" s="16">
        <f t="shared" si="1"/>
        <v>1</v>
      </c>
    </row>
    <row r="74" spans="1:10" ht="74.25" customHeight="1" x14ac:dyDescent="0.3">
      <c r="A74" s="32"/>
      <c r="B74" s="4" t="s">
        <v>51</v>
      </c>
      <c r="C74" s="5" t="s">
        <v>150</v>
      </c>
      <c r="D74" s="5" t="s">
        <v>104</v>
      </c>
      <c r="E74" s="5" t="s">
        <v>99</v>
      </c>
      <c r="F74" s="5" t="s">
        <v>118</v>
      </c>
      <c r="G74" s="12" t="s">
        <v>166</v>
      </c>
      <c r="H74" s="15">
        <f>H75</f>
        <v>222</v>
      </c>
      <c r="I74" s="15">
        <f>I75</f>
        <v>221.6</v>
      </c>
      <c r="J74" s="16">
        <f t="shared" si="1"/>
        <v>0.99819819819819822</v>
      </c>
    </row>
    <row r="75" spans="1:10" ht="37.5" x14ac:dyDescent="0.3">
      <c r="A75" s="32"/>
      <c r="B75" s="4" t="s">
        <v>9</v>
      </c>
      <c r="C75" s="5" t="s">
        <v>150</v>
      </c>
      <c r="D75" s="5" t="s">
        <v>104</v>
      </c>
      <c r="E75" s="5" t="s">
        <v>99</v>
      </c>
      <c r="F75" s="5" t="s">
        <v>118</v>
      </c>
      <c r="G75" s="6">
        <v>200</v>
      </c>
      <c r="H75" s="15">
        <v>222</v>
      </c>
      <c r="I75" s="17">
        <v>221.6</v>
      </c>
      <c r="J75" s="16">
        <f t="shared" si="1"/>
        <v>0.99819819819819822</v>
      </c>
    </row>
    <row r="76" spans="1:10" ht="75" x14ac:dyDescent="0.3">
      <c r="A76" s="32">
        <v>9</v>
      </c>
      <c r="B76" s="4" t="s">
        <v>52</v>
      </c>
      <c r="C76" s="5" t="s">
        <v>151</v>
      </c>
      <c r="D76" s="5" t="s">
        <v>102</v>
      </c>
      <c r="E76" s="5" t="s">
        <v>100</v>
      </c>
      <c r="F76" s="12" t="s">
        <v>166</v>
      </c>
      <c r="G76" s="12" t="s">
        <v>166</v>
      </c>
      <c r="H76" s="15">
        <f>H77+H81+H85</f>
        <v>630848.5</v>
      </c>
      <c r="I76" s="15">
        <f>I77+I81+I85</f>
        <v>9246.1</v>
      </c>
      <c r="J76" s="16">
        <f t="shared" si="1"/>
        <v>1.4656609312695522E-2</v>
      </c>
    </row>
    <row r="77" spans="1:10" ht="57.75" customHeight="1" x14ac:dyDescent="0.3">
      <c r="A77" s="32"/>
      <c r="B77" s="4" t="s">
        <v>53</v>
      </c>
      <c r="C77" s="5" t="s">
        <v>151</v>
      </c>
      <c r="D77" s="5" t="s">
        <v>104</v>
      </c>
      <c r="E77" s="5" t="s">
        <v>100</v>
      </c>
      <c r="F77" s="12" t="s">
        <v>166</v>
      </c>
      <c r="G77" s="12" t="s">
        <v>166</v>
      </c>
      <c r="H77" s="15">
        <f t="shared" ref="H77:I79" si="9">H78</f>
        <v>621526.69999999995</v>
      </c>
      <c r="I77" s="15">
        <f t="shared" si="9"/>
        <v>0</v>
      </c>
      <c r="J77" s="16">
        <f t="shared" si="1"/>
        <v>0</v>
      </c>
    </row>
    <row r="78" spans="1:10" ht="77.25" customHeight="1" x14ac:dyDescent="0.3">
      <c r="A78" s="32"/>
      <c r="B78" s="4" t="s">
        <v>54</v>
      </c>
      <c r="C78" s="5" t="s">
        <v>151</v>
      </c>
      <c r="D78" s="5" t="s">
        <v>104</v>
      </c>
      <c r="E78" s="5" t="s">
        <v>99</v>
      </c>
      <c r="F78" s="12" t="s">
        <v>166</v>
      </c>
      <c r="G78" s="12" t="s">
        <v>166</v>
      </c>
      <c r="H78" s="15">
        <f t="shared" si="9"/>
        <v>621526.69999999995</v>
      </c>
      <c r="I78" s="15">
        <f t="shared" si="9"/>
        <v>0</v>
      </c>
      <c r="J78" s="16">
        <f t="shared" si="1"/>
        <v>0</v>
      </c>
    </row>
    <row r="79" spans="1:10" ht="93.75" x14ac:dyDescent="0.3">
      <c r="A79" s="32"/>
      <c r="B79" s="4" t="s">
        <v>55</v>
      </c>
      <c r="C79" s="5" t="s">
        <v>151</v>
      </c>
      <c r="D79" s="5" t="s">
        <v>104</v>
      </c>
      <c r="E79" s="5" t="s">
        <v>99</v>
      </c>
      <c r="F79" s="5" t="s">
        <v>119</v>
      </c>
      <c r="G79" s="12" t="s">
        <v>166</v>
      </c>
      <c r="H79" s="15">
        <f t="shared" si="9"/>
        <v>621526.69999999995</v>
      </c>
      <c r="I79" s="15">
        <f t="shared" si="9"/>
        <v>0</v>
      </c>
      <c r="J79" s="16">
        <f t="shared" si="1"/>
        <v>0</v>
      </c>
    </row>
    <row r="80" spans="1:10" ht="57" customHeight="1" x14ac:dyDescent="0.3">
      <c r="A80" s="32"/>
      <c r="B80" s="4" t="s">
        <v>56</v>
      </c>
      <c r="C80" s="5" t="s">
        <v>151</v>
      </c>
      <c r="D80" s="5" t="s">
        <v>104</v>
      </c>
      <c r="E80" s="5" t="s">
        <v>99</v>
      </c>
      <c r="F80" s="5" t="s">
        <v>119</v>
      </c>
      <c r="G80" s="6">
        <v>400</v>
      </c>
      <c r="H80" s="15">
        <v>621526.69999999995</v>
      </c>
      <c r="I80" s="17">
        <v>0</v>
      </c>
      <c r="J80" s="16">
        <f t="shared" si="1"/>
        <v>0</v>
      </c>
    </row>
    <row r="81" spans="1:10" ht="57" customHeight="1" x14ac:dyDescent="0.3">
      <c r="A81" s="32"/>
      <c r="B81" s="4" t="s">
        <v>57</v>
      </c>
      <c r="C81" s="5" t="s">
        <v>151</v>
      </c>
      <c r="D81" s="5" t="s">
        <v>109</v>
      </c>
      <c r="E81" s="5" t="s">
        <v>100</v>
      </c>
      <c r="F81" s="12" t="s">
        <v>166</v>
      </c>
      <c r="G81" s="12" t="s">
        <v>166</v>
      </c>
      <c r="H81" s="15">
        <f t="shared" ref="H81:I83" si="10">H82</f>
        <v>1200</v>
      </c>
      <c r="I81" s="15">
        <f t="shared" si="10"/>
        <v>1128.7</v>
      </c>
      <c r="J81" s="16">
        <f t="shared" ref="J81:J144" si="11">I81/H81</f>
        <v>0.94058333333333333</v>
      </c>
    </row>
    <row r="82" spans="1:10" ht="77.25" customHeight="1" x14ac:dyDescent="0.3">
      <c r="A82" s="32"/>
      <c r="B82" s="4" t="s">
        <v>58</v>
      </c>
      <c r="C82" s="5" t="s">
        <v>151</v>
      </c>
      <c r="D82" s="5" t="s">
        <v>109</v>
      </c>
      <c r="E82" s="5" t="s">
        <v>99</v>
      </c>
      <c r="F82" s="12" t="s">
        <v>166</v>
      </c>
      <c r="G82" s="12" t="s">
        <v>166</v>
      </c>
      <c r="H82" s="15">
        <f t="shared" si="10"/>
        <v>1200</v>
      </c>
      <c r="I82" s="15">
        <f t="shared" si="10"/>
        <v>1128.7</v>
      </c>
      <c r="J82" s="16">
        <f t="shared" si="11"/>
        <v>0.94058333333333333</v>
      </c>
    </row>
    <row r="83" spans="1:10" ht="74.25" customHeight="1" x14ac:dyDescent="0.3">
      <c r="A83" s="32"/>
      <c r="B83" s="7" t="s">
        <v>59</v>
      </c>
      <c r="C83" s="5" t="s">
        <v>151</v>
      </c>
      <c r="D83" s="5" t="s">
        <v>109</v>
      </c>
      <c r="E83" s="5" t="s">
        <v>99</v>
      </c>
      <c r="F83" s="5" t="s">
        <v>120</v>
      </c>
      <c r="G83" s="12" t="s">
        <v>166</v>
      </c>
      <c r="H83" s="22">
        <f t="shared" si="10"/>
        <v>1200</v>
      </c>
      <c r="I83" s="22">
        <f t="shared" si="10"/>
        <v>1128.7</v>
      </c>
      <c r="J83" s="16">
        <f t="shared" si="11"/>
        <v>0.94058333333333333</v>
      </c>
    </row>
    <row r="84" spans="1:10" ht="37.5" x14ac:dyDescent="0.3">
      <c r="A84" s="32"/>
      <c r="B84" s="7" t="s">
        <v>9</v>
      </c>
      <c r="C84" s="5" t="s">
        <v>151</v>
      </c>
      <c r="D84" s="5" t="s">
        <v>109</v>
      </c>
      <c r="E84" s="5" t="s">
        <v>99</v>
      </c>
      <c r="F84" s="5" t="s">
        <v>120</v>
      </c>
      <c r="G84" s="6">
        <v>200</v>
      </c>
      <c r="H84" s="22">
        <v>1200</v>
      </c>
      <c r="I84" s="23">
        <v>1128.7</v>
      </c>
      <c r="J84" s="16">
        <f t="shared" si="11"/>
        <v>0.94058333333333333</v>
      </c>
    </row>
    <row r="85" spans="1:10" ht="58.5" customHeight="1" x14ac:dyDescent="0.3">
      <c r="A85" s="32"/>
      <c r="B85" s="4" t="s">
        <v>60</v>
      </c>
      <c r="C85" s="5" t="s">
        <v>151</v>
      </c>
      <c r="D85" s="5" t="s">
        <v>121</v>
      </c>
      <c r="E85" s="5" t="s">
        <v>100</v>
      </c>
      <c r="F85" s="12" t="s">
        <v>166</v>
      </c>
      <c r="G85" s="12" t="s">
        <v>166</v>
      </c>
      <c r="H85" s="22">
        <f>H86+H89</f>
        <v>8121.8</v>
      </c>
      <c r="I85" s="22">
        <f>I86+I89</f>
        <v>8117.4</v>
      </c>
      <c r="J85" s="16">
        <f t="shared" si="11"/>
        <v>0.99945824817158746</v>
      </c>
    </row>
    <row r="86" spans="1:10" ht="57.75" customHeight="1" x14ac:dyDescent="0.3">
      <c r="A86" s="32"/>
      <c r="B86" s="4" t="s">
        <v>61</v>
      </c>
      <c r="C86" s="5" t="s">
        <v>151</v>
      </c>
      <c r="D86" s="5" t="s">
        <v>121</v>
      </c>
      <c r="E86" s="5" t="s">
        <v>99</v>
      </c>
      <c r="F86" s="12" t="s">
        <v>166</v>
      </c>
      <c r="G86" s="12" t="s">
        <v>166</v>
      </c>
      <c r="H86" s="22">
        <f>H87</f>
        <v>203.7</v>
      </c>
      <c r="I86" s="22">
        <f>I87</f>
        <v>203.7</v>
      </c>
      <c r="J86" s="16">
        <f t="shared" si="11"/>
        <v>1</v>
      </c>
    </row>
    <row r="87" spans="1:10" ht="75" x14ac:dyDescent="0.3">
      <c r="A87" s="32"/>
      <c r="B87" s="7" t="s">
        <v>62</v>
      </c>
      <c r="C87" s="5" t="s">
        <v>151</v>
      </c>
      <c r="D87" s="5" t="s">
        <v>121</v>
      </c>
      <c r="E87" s="5" t="s">
        <v>99</v>
      </c>
      <c r="F87" s="5" t="s">
        <v>122</v>
      </c>
      <c r="G87" s="12" t="s">
        <v>166</v>
      </c>
      <c r="H87" s="22">
        <f>H88</f>
        <v>203.7</v>
      </c>
      <c r="I87" s="22">
        <f>I88</f>
        <v>203.7</v>
      </c>
      <c r="J87" s="16">
        <f t="shared" si="11"/>
        <v>1</v>
      </c>
    </row>
    <row r="88" spans="1:10" ht="37.5" x14ac:dyDescent="0.3">
      <c r="A88" s="32"/>
      <c r="B88" s="7" t="s">
        <v>9</v>
      </c>
      <c r="C88" s="5" t="s">
        <v>151</v>
      </c>
      <c r="D88" s="5" t="s">
        <v>121</v>
      </c>
      <c r="E88" s="5" t="s">
        <v>99</v>
      </c>
      <c r="F88" s="5" t="s">
        <v>122</v>
      </c>
      <c r="G88" s="6">
        <v>200</v>
      </c>
      <c r="H88" s="22">
        <v>203.7</v>
      </c>
      <c r="I88" s="23">
        <v>203.7</v>
      </c>
      <c r="J88" s="16">
        <f t="shared" si="11"/>
        <v>1</v>
      </c>
    </row>
    <row r="89" spans="1:10" ht="75" x14ac:dyDescent="0.3">
      <c r="A89" s="32"/>
      <c r="B89" s="7" t="s">
        <v>63</v>
      </c>
      <c r="C89" s="5" t="s">
        <v>151</v>
      </c>
      <c r="D89" s="5" t="s">
        <v>121</v>
      </c>
      <c r="E89" s="5" t="s">
        <v>123</v>
      </c>
      <c r="F89" s="12" t="s">
        <v>166</v>
      </c>
      <c r="G89" s="12" t="s">
        <v>166</v>
      </c>
      <c r="H89" s="22">
        <f>H90</f>
        <v>7918.1</v>
      </c>
      <c r="I89" s="22">
        <f>I90</f>
        <v>7913.7</v>
      </c>
      <c r="J89" s="16">
        <f t="shared" si="11"/>
        <v>0.99944431113524701</v>
      </c>
    </row>
    <row r="90" spans="1:10" ht="40.5" customHeight="1" x14ac:dyDescent="0.3">
      <c r="A90" s="32"/>
      <c r="B90" s="7" t="s">
        <v>64</v>
      </c>
      <c r="C90" s="5" t="s">
        <v>151</v>
      </c>
      <c r="D90" s="5" t="s">
        <v>121</v>
      </c>
      <c r="E90" s="5" t="s">
        <v>123</v>
      </c>
      <c r="F90" s="12" t="s">
        <v>166</v>
      </c>
      <c r="G90" s="12" t="s">
        <v>166</v>
      </c>
      <c r="H90" s="22">
        <f>H91+H92+H93</f>
        <v>7918.1</v>
      </c>
      <c r="I90" s="22">
        <f>I91+I92+I93</f>
        <v>7913.7</v>
      </c>
      <c r="J90" s="16">
        <f t="shared" si="11"/>
        <v>0.99944431113524701</v>
      </c>
    </row>
    <row r="91" spans="1:10" ht="75" x14ac:dyDescent="0.3">
      <c r="A91" s="32"/>
      <c r="B91" s="7" t="s">
        <v>27</v>
      </c>
      <c r="C91" s="5" t="s">
        <v>151</v>
      </c>
      <c r="D91" s="5" t="s">
        <v>121</v>
      </c>
      <c r="E91" s="5" t="s">
        <v>123</v>
      </c>
      <c r="F91" s="5" t="s">
        <v>124</v>
      </c>
      <c r="G91" s="6">
        <v>100</v>
      </c>
      <c r="H91" s="22">
        <v>5050.2</v>
      </c>
      <c r="I91" s="23">
        <v>5049.2</v>
      </c>
      <c r="J91" s="16">
        <f t="shared" si="11"/>
        <v>0.99980198804007758</v>
      </c>
    </row>
    <row r="92" spans="1:10" ht="37.5" x14ac:dyDescent="0.3">
      <c r="A92" s="32"/>
      <c r="B92" s="7" t="s">
        <v>9</v>
      </c>
      <c r="C92" s="5" t="s">
        <v>151</v>
      </c>
      <c r="D92" s="5" t="s">
        <v>121</v>
      </c>
      <c r="E92" s="5" t="s">
        <v>123</v>
      </c>
      <c r="F92" s="5" t="s">
        <v>124</v>
      </c>
      <c r="G92" s="6">
        <v>200</v>
      </c>
      <c r="H92" s="22">
        <v>2859.3</v>
      </c>
      <c r="I92" s="23">
        <v>2856</v>
      </c>
      <c r="J92" s="16">
        <f t="shared" si="11"/>
        <v>0.99884587136711778</v>
      </c>
    </row>
    <row r="93" spans="1:10" x14ac:dyDescent="0.3">
      <c r="A93" s="32"/>
      <c r="B93" s="7" t="s">
        <v>65</v>
      </c>
      <c r="C93" s="5" t="s">
        <v>151</v>
      </c>
      <c r="D93" s="5" t="s">
        <v>121</v>
      </c>
      <c r="E93" s="5" t="s">
        <v>123</v>
      </c>
      <c r="F93" s="5" t="s">
        <v>124</v>
      </c>
      <c r="G93" s="6">
        <v>800</v>
      </c>
      <c r="H93" s="22">
        <v>8.6</v>
      </c>
      <c r="I93" s="23">
        <v>8.5</v>
      </c>
      <c r="J93" s="16">
        <f t="shared" si="11"/>
        <v>0.9883720930232559</v>
      </c>
    </row>
    <row r="94" spans="1:10" ht="57.75" customHeight="1" x14ac:dyDescent="0.3">
      <c r="A94" s="32">
        <v>10</v>
      </c>
      <c r="B94" s="4" t="s">
        <v>66</v>
      </c>
      <c r="C94" s="5" t="s">
        <v>152</v>
      </c>
      <c r="D94" s="5" t="s">
        <v>102</v>
      </c>
      <c r="E94" s="5" t="s">
        <v>100</v>
      </c>
      <c r="F94" s="12" t="s">
        <v>166</v>
      </c>
      <c r="G94" s="12" t="s">
        <v>166</v>
      </c>
      <c r="H94" s="22">
        <f>H95+H101</f>
        <v>11220.4</v>
      </c>
      <c r="I94" s="22">
        <f>I95+I101</f>
        <v>10824.9</v>
      </c>
      <c r="J94" s="16">
        <f t="shared" si="11"/>
        <v>0.964751702256604</v>
      </c>
    </row>
    <row r="95" spans="1:10" ht="56.25" customHeight="1" x14ac:dyDescent="0.3">
      <c r="A95" s="32"/>
      <c r="B95" s="4" t="s">
        <v>67</v>
      </c>
      <c r="C95" s="5" t="s">
        <v>152</v>
      </c>
      <c r="D95" s="5" t="s">
        <v>104</v>
      </c>
      <c r="E95" s="5" t="s">
        <v>100</v>
      </c>
      <c r="F95" s="12" t="s">
        <v>166</v>
      </c>
      <c r="G95" s="12" t="s">
        <v>166</v>
      </c>
      <c r="H95" s="22">
        <f>H96</f>
        <v>8928.7999999999993</v>
      </c>
      <c r="I95" s="22">
        <f>I96</f>
        <v>8635.9</v>
      </c>
      <c r="J95" s="16">
        <f t="shared" si="11"/>
        <v>0.96719603978138169</v>
      </c>
    </row>
    <row r="96" spans="1:10" ht="77.25" customHeight="1" x14ac:dyDescent="0.3">
      <c r="A96" s="32"/>
      <c r="B96" s="4" t="s">
        <v>68</v>
      </c>
      <c r="C96" s="5" t="s">
        <v>152</v>
      </c>
      <c r="D96" s="5" t="s">
        <v>104</v>
      </c>
      <c r="E96" s="5" t="s">
        <v>99</v>
      </c>
      <c r="F96" s="12" t="s">
        <v>166</v>
      </c>
      <c r="G96" s="12" t="s">
        <v>166</v>
      </c>
      <c r="H96" s="22">
        <f>H97</f>
        <v>8928.7999999999993</v>
      </c>
      <c r="I96" s="22">
        <f>I97</f>
        <v>8635.9</v>
      </c>
      <c r="J96" s="16">
        <f t="shared" si="11"/>
        <v>0.96719603978138169</v>
      </c>
    </row>
    <row r="97" spans="1:10" ht="76.5" customHeight="1" x14ac:dyDescent="0.3">
      <c r="A97" s="32"/>
      <c r="B97" s="7" t="s">
        <v>69</v>
      </c>
      <c r="C97" s="5" t="s">
        <v>152</v>
      </c>
      <c r="D97" s="5" t="s">
        <v>104</v>
      </c>
      <c r="E97" s="5" t="s">
        <v>99</v>
      </c>
      <c r="F97" s="5" t="s">
        <v>124</v>
      </c>
      <c r="G97" s="12" t="s">
        <v>166</v>
      </c>
      <c r="H97" s="22">
        <f>H98+H99+H100</f>
        <v>8928.7999999999993</v>
      </c>
      <c r="I97" s="22">
        <f>I98+I99+I100</f>
        <v>8635.9</v>
      </c>
      <c r="J97" s="16">
        <f t="shared" si="11"/>
        <v>0.96719603978138169</v>
      </c>
    </row>
    <row r="98" spans="1:10" ht="75" x14ac:dyDescent="0.3">
      <c r="A98" s="32"/>
      <c r="B98" s="7" t="s">
        <v>27</v>
      </c>
      <c r="C98" s="5" t="s">
        <v>152</v>
      </c>
      <c r="D98" s="5" t="s">
        <v>104</v>
      </c>
      <c r="E98" s="5" t="s">
        <v>99</v>
      </c>
      <c r="F98" s="5" t="s">
        <v>124</v>
      </c>
      <c r="G98" s="6">
        <v>100</v>
      </c>
      <c r="H98" s="22">
        <v>7486.6</v>
      </c>
      <c r="I98" s="23">
        <v>7486.3</v>
      </c>
      <c r="J98" s="16">
        <f t="shared" si="11"/>
        <v>0.9999599284054177</v>
      </c>
    </row>
    <row r="99" spans="1:10" ht="37.5" x14ac:dyDescent="0.3">
      <c r="A99" s="32"/>
      <c r="B99" s="7" t="s">
        <v>9</v>
      </c>
      <c r="C99" s="5" t="s">
        <v>152</v>
      </c>
      <c r="D99" s="5" t="s">
        <v>104</v>
      </c>
      <c r="E99" s="5" t="s">
        <v>99</v>
      </c>
      <c r="F99" s="5" t="s">
        <v>124</v>
      </c>
      <c r="G99" s="6">
        <v>200</v>
      </c>
      <c r="H99" s="22">
        <v>1434.8</v>
      </c>
      <c r="I99" s="23">
        <v>1142.3</v>
      </c>
      <c r="J99" s="16">
        <f t="shared" si="11"/>
        <v>0.79613883468079172</v>
      </c>
    </row>
    <row r="100" spans="1:10" x14ac:dyDescent="0.3">
      <c r="A100" s="32"/>
      <c r="B100" s="7" t="s">
        <v>65</v>
      </c>
      <c r="C100" s="5" t="s">
        <v>152</v>
      </c>
      <c r="D100" s="5" t="s">
        <v>104</v>
      </c>
      <c r="E100" s="5" t="s">
        <v>99</v>
      </c>
      <c r="F100" s="5" t="s">
        <v>124</v>
      </c>
      <c r="G100" s="6">
        <v>800</v>
      </c>
      <c r="H100" s="22">
        <v>7.4</v>
      </c>
      <c r="I100" s="23">
        <v>7.3</v>
      </c>
      <c r="J100" s="16">
        <f t="shared" si="11"/>
        <v>0.9864864864864864</v>
      </c>
    </row>
    <row r="101" spans="1:10" ht="55.5" customHeight="1" x14ac:dyDescent="0.3">
      <c r="A101" s="32"/>
      <c r="B101" s="4" t="s">
        <v>70</v>
      </c>
      <c r="C101" s="5" t="s">
        <v>152</v>
      </c>
      <c r="D101" s="5" t="s">
        <v>109</v>
      </c>
      <c r="E101" s="5" t="s">
        <v>100</v>
      </c>
      <c r="F101" s="12" t="s">
        <v>166</v>
      </c>
      <c r="G101" s="12" t="s">
        <v>166</v>
      </c>
      <c r="H101" s="22">
        <f>H102</f>
        <v>2291.6</v>
      </c>
      <c r="I101" s="22">
        <f>I102</f>
        <v>2189</v>
      </c>
      <c r="J101" s="16">
        <f t="shared" si="11"/>
        <v>0.95522778844475476</v>
      </c>
    </row>
    <row r="102" spans="1:10" ht="74.25" customHeight="1" x14ac:dyDescent="0.3">
      <c r="A102" s="32"/>
      <c r="B102" s="4" t="s">
        <v>71</v>
      </c>
      <c r="C102" s="5" t="s">
        <v>152</v>
      </c>
      <c r="D102" s="5" t="s">
        <v>109</v>
      </c>
      <c r="E102" s="5" t="s">
        <v>99</v>
      </c>
      <c r="F102" s="12" t="s">
        <v>166</v>
      </c>
      <c r="G102" s="12" t="s">
        <v>166</v>
      </c>
      <c r="H102" s="22">
        <f>H103</f>
        <v>2291.6</v>
      </c>
      <c r="I102" s="22">
        <f>I103</f>
        <v>2189</v>
      </c>
      <c r="J102" s="16">
        <f t="shared" si="11"/>
        <v>0.95522778844475476</v>
      </c>
    </row>
    <row r="103" spans="1:10" ht="76.5" customHeight="1" x14ac:dyDescent="0.3">
      <c r="A103" s="32"/>
      <c r="B103" s="7" t="s">
        <v>72</v>
      </c>
      <c r="C103" s="5" t="s">
        <v>152</v>
      </c>
      <c r="D103" s="5" t="s">
        <v>109</v>
      </c>
      <c r="E103" s="5" t="s">
        <v>99</v>
      </c>
      <c r="F103" s="5" t="s">
        <v>124</v>
      </c>
      <c r="G103" s="12" t="s">
        <v>166</v>
      </c>
      <c r="H103" s="22">
        <f>H104+H105</f>
        <v>2291.6</v>
      </c>
      <c r="I103" s="22">
        <f>I104+I105</f>
        <v>2189</v>
      </c>
      <c r="J103" s="16">
        <f t="shared" si="11"/>
        <v>0.95522778844475476</v>
      </c>
    </row>
    <row r="104" spans="1:10" ht="75" x14ac:dyDescent="0.3">
      <c r="A104" s="32"/>
      <c r="B104" s="7" t="s">
        <v>27</v>
      </c>
      <c r="C104" s="5" t="s">
        <v>152</v>
      </c>
      <c r="D104" s="5" t="s">
        <v>109</v>
      </c>
      <c r="E104" s="5" t="s">
        <v>99</v>
      </c>
      <c r="F104" s="5" t="s">
        <v>124</v>
      </c>
      <c r="G104" s="6">
        <v>100</v>
      </c>
      <c r="H104" s="22">
        <v>1491.6</v>
      </c>
      <c r="I104" s="23">
        <v>1409.5</v>
      </c>
      <c r="J104" s="16">
        <f t="shared" si="11"/>
        <v>0.94495843389648704</v>
      </c>
    </row>
    <row r="105" spans="1:10" ht="37.5" x14ac:dyDescent="0.3">
      <c r="A105" s="32"/>
      <c r="B105" s="7" t="s">
        <v>9</v>
      </c>
      <c r="C105" s="5" t="s">
        <v>152</v>
      </c>
      <c r="D105" s="5" t="s">
        <v>109</v>
      </c>
      <c r="E105" s="5" t="s">
        <v>99</v>
      </c>
      <c r="F105" s="5" t="s">
        <v>124</v>
      </c>
      <c r="G105" s="6">
        <v>200</v>
      </c>
      <c r="H105" s="22">
        <v>800</v>
      </c>
      <c r="I105" s="23">
        <v>779.5</v>
      </c>
      <c r="J105" s="16">
        <f t="shared" si="11"/>
        <v>0.97437499999999999</v>
      </c>
    </row>
    <row r="106" spans="1:10" ht="75" customHeight="1" x14ac:dyDescent="0.3">
      <c r="A106" s="32">
        <v>11</v>
      </c>
      <c r="B106" s="4" t="s">
        <v>73</v>
      </c>
      <c r="C106" s="5" t="s">
        <v>125</v>
      </c>
      <c r="D106" s="5" t="s">
        <v>102</v>
      </c>
      <c r="E106" s="5" t="s">
        <v>100</v>
      </c>
      <c r="F106" s="12" t="s">
        <v>166</v>
      </c>
      <c r="G106" s="12" t="s">
        <v>166</v>
      </c>
      <c r="H106" s="22">
        <f>H107</f>
        <v>3032</v>
      </c>
      <c r="I106" s="22">
        <f>I107</f>
        <v>2768</v>
      </c>
      <c r="J106" s="16">
        <f t="shared" si="11"/>
        <v>0.9129287598944591</v>
      </c>
    </row>
    <row r="107" spans="1:10" ht="78" customHeight="1" x14ac:dyDescent="0.3">
      <c r="A107" s="32"/>
      <c r="B107" s="4" t="s">
        <v>74</v>
      </c>
      <c r="C107" s="5" t="s">
        <v>125</v>
      </c>
      <c r="D107" s="5" t="s">
        <v>104</v>
      </c>
      <c r="E107" s="5" t="s">
        <v>100</v>
      </c>
      <c r="F107" s="12" t="s">
        <v>166</v>
      </c>
      <c r="G107" s="12" t="s">
        <v>166</v>
      </c>
      <c r="H107" s="22">
        <f>H108</f>
        <v>3032</v>
      </c>
      <c r="I107" s="22">
        <f>I108</f>
        <v>2768</v>
      </c>
      <c r="J107" s="16">
        <f t="shared" si="11"/>
        <v>0.9129287598944591</v>
      </c>
    </row>
    <row r="108" spans="1:10" ht="76.5" customHeight="1" x14ac:dyDescent="0.3">
      <c r="A108" s="32"/>
      <c r="B108" s="4" t="s">
        <v>75</v>
      </c>
      <c r="C108" s="5" t="s">
        <v>125</v>
      </c>
      <c r="D108" s="5" t="s">
        <v>104</v>
      </c>
      <c r="E108" s="5" t="s">
        <v>99</v>
      </c>
      <c r="F108" s="12" t="s">
        <v>166</v>
      </c>
      <c r="G108" s="12" t="s">
        <v>166</v>
      </c>
      <c r="H108" s="22">
        <f>H109+H111</f>
        <v>3032</v>
      </c>
      <c r="I108" s="22">
        <f>I109+I111</f>
        <v>2768</v>
      </c>
      <c r="J108" s="16">
        <f t="shared" si="11"/>
        <v>0.9129287598944591</v>
      </c>
    </row>
    <row r="109" spans="1:10" ht="171" customHeight="1" x14ac:dyDescent="0.3">
      <c r="A109" s="32"/>
      <c r="B109" s="4" t="s">
        <v>76</v>
      </c>
      <c r="C109" s="5" t="s">
        <v>125</v>
      </c>
      <c r="D109" s="5" t="s">
        <v>104</v>
      </c>
      <c r="E109" s="5" t="s">
        <v>99</v>
      </c>
      <c r="F109" s="5" t="s">
        <v>126</v>
      </c>
      <c r="G109" s="12" t="s">
        <v>166</v>
      </c>
      <c r="H109" s="22">
        <f>H110</f>
        <v>176.8</v>
      </c>
      <c r="I109" s="22">
        <f>I110</f>
        <v>176.8</v>
      </c>
      <c r="J109" s="16">
        <f t="shared" si="11"/>
        <v>1</v>
      </c>
    </row>
    <row r="110" spans="1:10" ht="37.5" x14ac:dyDescent="0.3">
      <c r="A110" s="32"/>
      <c r="B110" s="4" t="s">
        <v>9</v>
      </c>
      <c r="C110" s="5" t="s">
        <v>125</v>
      </c>
      <c r="D110" s="5" t="s">
        <v>104</v>
      </c>
      <c r="E110" s="5" t="s">
        <v>99</v>
      </c>
      <c r="F110" s="5" t="s">
        <v>126</v>
      </c>
      <c r="G110" s="6">
        <v>200</v>
      </c>
      <c r="H110" s="22">
        <v>176.8</v>
      </c>
      <c r="I110" s="23">
        <v>176.8</v>
      </c>
      <c r="J110" s="16">
        <f t="shared" si="11"/>
        <v>1</v>
      </c>
    </row>
    <row r="111" spans="1:10" ht="150" customHeight="1" x14ac:dyDescent="0.3">
      <c r="A111" s="32"/>
      <c r="B111" s="4" t="s">
        <v>77</v>
      </c>
      <c r="C111" s="5" t="s">
        <v>125</v>
      </c>
      <c r="D111" s="5" t="s">
        <v>104</v>
      </c>
      <c r="E111" s="5" t="s">
        <v>99</v>
      </c>
      <c r="F111" s="5" t="s">
        <v>127</v>
      </c>
      <c r="G111" s="12" t="s">
        <v>166</v>
      </c>
      <c r="H111" s="22">
        <f>H112</f>
        <v>2855.2</v>
      </c>
      <c r="I111" s="22">
        <f>I112</f>
        <v>2591.1999999999998</v>
      </c>
      <c r="J111" s="16">
        <f t="shared" si="11"/>
        <v>0.90753712524516672</v>
      </c>
    </row>
    <row r="112" spans="1:10" ht="37.5" x14ac:dyDescent="0.3">
      <c r="A112" s="32"/>
      <c r="B112" s="7" t="s">
        <v>9</v>
      </c>
      <c r="C112" s="5" t="s">
        <v>125</v>
      </c>
      <c r="D112" s="5" t="s">
        <v>104</v>
      </c>
      <c r="E112" s="5" t="s">
        <v>99</v>
      </c>
      <c r="F112" s="5" t="s">
        <v>127</v>
      </c>
      <c r="G112" s="6">
        <v>200</v>
      </c>
      <c r="H112" s="22">
        <v>2855.2</v>
      </c>
      <c r="I112" s="23">
        <v>2591.1999999999998</v>
      </c>
      <c r="J112" s="16">
        <f t="shared" si="11"/>
        <v>0.90753712524516672</v>
      </c>
    </row>
    <row r="113" spans="1:10" ht="75" x14ac:dyDescent="0.3">
      <c r="A113" s="32">
        <v>12</v>
      </c>
      <c r="B113" s="4" t="s">
        <v>78</v>
      </c>
      <c r="C113" s="5" t="s">
        <v>153</v>
      </c>
      <c r="D113" s="5" t="s">
        <v>102</v>
      </c>
      <c r="E113" s="5" t="s">
        <v>100</v>
      </c>
      <c r="F113" s="12" t="s">
        <v>166</v>
      </c>
      <c r="G113" s="12" t="s">
        <v>166</v>
      </c>
      <c r="H113" s="22">
        <f>H114</f>
        <v>1148</v>
      </c>
      <c r="I113" s="22">
        <f>I114</f>
        <v>1110.3</v>
      </c>
      <c r="J113" s="16">
        <f t="shared" si="11"/>
        <v>0.96716027874564459</v>
      </c>
    </row>
    <row r="114" spans="1:10" ht="75" x14ac:dyDescent="0.3">
      <c r="A114" s="32"/>
      <c r="B114" s="4" t="s">
        <v>78</v>
      </c>
      <c r="C114" s="5" t="s">
        <v>153</v>
      </c>
      <c r="D114" s="5" t="s">
        <v>104</v>
      </c>
      <c r="E114" s="5" t="s">
        <v>100</v>
      </c>
      <c r="F114" s="12" t="s">
        <v>166</v>
      </c>
      <c r="G114" s="12" t="s">
        <v>166</v>
      </c>
      <c r="H114" s="22">
        <f>H115+H117</f>
        <v>1148</v>
      </c>
      <c r="I114" s="22">
        <f>I115+I117</f>
        <v>1110.3</v>
      </c>
      <c r="J114" s="16">
        <f t="shared" si="11"/>
        <v>0.96716027874564459</v>
      </c>
    </row>
    <row r="115" spans="1:10" ht="56.25" x14ac:dyDescent="0.3">
      <c r="A115" s="32"/>
      <c r="B115" s="4" t="s">
        <v>79</v>
      </c>
      <c r="C115" s="5" t="s">
        <v>153</v>
      </c>
      <c r="D115" s="5" t="s">
        <v>104</v>
      </c>
      <c r="E115" s="5" t="s">
        <v>100</v>
      </c>
      <c r="F115" s="12" t="s">
        <v>166</v>
      </c>
      <c r="G115" s="12" t="s">
        <v>166</v>
      </c>
      <c r="H115" s="22">
        <f>H116</f>
        <v>839</v>
      </c>
      <c r="I115" s="22">
        <f>I116</f>
        <v>838.5</v>
      </c>
      <c r="J115" s="16">
        <f t="shared" si="11"/>
        <v>0.99940405244338493</v>
      </c>
    </row>
    <row r="116" spans="1:10" ht="75" x14ac:dyDescent="0.3">
      <c r="A116" s="32"/>
      <c r="B116" s="4" t="s">
        <v>27</v>
      </c>
      <c r="C116" s="5" t="s">
        <v>153</v>
      </c>
      <c r="D116" s="5" t="s">
        <v>104</v>
      </c>
      <c r="E116" s="5" t="s">
        <v>100</v>
      </c>
      <c r="F116" s="5" t="s">
        <v>128</v>
      </c>
      <c r="G116" s="6">
        <v>100</v>
      </c>
      <c r="H116" s="22">
        <v>839</v>
      </c>
      <c r="I116" s="23">
        <v>838.5</v>
      </c>
      <c r="J116" s="16">
        <f t="shared" si="11"/>
        <v>0.99940405244338493</v>
      </c>
    </row>
    <row r="117" spans="1:10" ht="111.75" customHeight="1" x14ac:dyDescent="0.3">
      <c r="A117" s="32"/>
      <c r="B117" s="4" t="s">
        <v>80</v>
      </c>
      <c r="C117" s="5" t="s">
        <v>153</v>
      </c>
      <c r="D117" s="5" t="s">
        <v>104</v>
      </c>
      <c r="E117" s="5" t="s">
        <v>100</v>
      </c>
      <c r="F117" s="5" t="s">
        <v>129</v>
      </c>
      <c r="G117" s="12" t="s">
        <v>166</v>
      </c>
      <c r="H117" s="22">
        <f>H118</f>
        <v>309</v>
      </c>
      <c r="I117" s="22">
        <f>I118</f>
        <v>271.8</v>
      </c>
      <c r="J117" s="16">
        <f t="shared" si="11"/>
        <v>0.87961165048543688</v>
      </c>
    </row>
    <row r="118" spans="1:10" ht="57.75" customHeight="1" x14ac:dyDescent="0.3">
      <c r="A118" s="32"/>
      <c r="B118" s="4" t="s">
        <v>27</v>
      </c>
      <c r="C118" s="5" t="s">
        <v>153</v>
      </c>
      <c r="D118" s="5" t="s">
        <v>104</v>
      </c>
      <c r="E118" s="5" t="s">
        <v>100</v>
      </c>
      <c r="F118" s="5" t="s">
        <v>129</v>
      </c>
      <c r="G118" s="6">
        <v>100</v>
      </c>
      <c r="H118" s="22">
        <v>309</v>
      </c>
      <c r="I118" s="23">
        <v>271.8</v>
      </c>
      <c r="J118" s="16">
        <f t="shared" si="11"/>
        <v>0.87961165048543688</v>
      </c>
    </row>
    <row r="119" spans="1:10" ht="56.25" x14ac:dyDescent="0.3">
      <c r="A119" s="32">
        <v>13</v>
      </c>
      <c r="B119" s="7" t="s">
        <v>81</v>
      </c>
      <c r="C119" s="8" t="s">
        <v>154</v>
      </c>
      <c r="D119" s="8" t="s">
        <v>102</v>
      </c>
      <c r="E119" s="8" t="s">
        <v>100</v>
      </c>
      <c r="F119" s="12" t="s">
        <v>166</v>
      </c>
      <c r="G119" s="12" t="s">
        <v>166</v>
      </c>
      <c r="H119" s="22">
        <f>H120+H128+H132+H138+H141+H144+H149+H152+H154+H124+H126</f>
        <v>20254.500000000004</v>
      </c>
      <c r="I119" s="22">
        <f>I120+I128+I132+I138+I141+I144+I149+I152+I154+I124+I126</f>
        <v>20146.599999999995</v>
      </c>
      <c r="J119" s="16">
        <f t="shared" si="11"/>
        <v>0.99467278876299048</v>
      </c>
    </row>
    <row r="120" spans="1:10" ht="56.25" x14ac:dyDescent="0.3">
      <c r="A120" s="32"/>
      <c r="B120" s="7" t="s">
        <v>82</v>
      </c>
      <c r="C120" s="8" t="s">
        <v>154</v>
      </c>
      <c r="D120" s="8" t="s">
        <v>104</v>
      </c>
      <c r="E120" s="8" t="s">
        <v>100</v>
      </c>
      <c r="F120" s="12" t="s">
        <v>166</v>
      </c>
      <c r="G120" s="12" t="s">
        <v>166</v>
      </c>
      <c r="H120" s="22">
        <f>H121+H122+H123</f>
        <v>5475.6</v>
      </c>
      <c r="I120" s="22">
        <f>I121+I122+I123</f>
        <v>5443.5</v>
      </c>
      <c r="J120" s="16">
        <f t="shared" si="11"/>
        <v>0.99413762875301326</v>
      </c>
    </row>
    <row r="121" spans="1:10" ht="75" x14ac:dyDescent="0.3">
      <c r="A121" s="32"/>
      <c r="B121" s="7" t="s">
        <v>27</v>
      </c>
      <c r="C121" s="8" t="s">
        <v>154</v>
      </c>
      <c r="D121" s="8" t="s">
        <v>104</v>
      </c>
      <c r="E121" s="8" t="s">
        <v>100</v>
      </c>
      <c r="F121" s="8" t="s">
        <v>128</v>
      </c>
      <c r="G121" s="6">
        <v>100</v>
      </c>
      <c r="H121" s="22">
        <v>5324.5</v>
      </c>
      <c r="I121" s="23">
        <v>5323.3</v>
      </c>
      <c r="J121" s="16">
        <f t="shared" si="11"/>
        <v>0.9997746267255142</v>
      </c>
    </row>
    <row r="122" spans="1:10" ht="37.5" x14ac:dyDescent="0.3">
      <c r="A122" s="32"/>
      <c r="B122" s="7" t="s">
        <v>9</v>
      </c>
      <c r="C122" s="8" t="s">
        <v>154</v>
      </c>
      <c r="D122" s="8" t="s">
        <v>104</v>
      </c>
      <c r="E122" s="8" t="s">
        <v>100</v>
      </c>
      <c r="F122" s="8" t="s">
        <v>128</v>
      </c>
      <c r="G122" s="6">
        <v>200</v>
      </c>
      <c r="H122" s="22">
        <v>145.5</v>
      </c>
      <c r="I122" s="23">
        <v>114.7</v>
      </c>
      <c r="J122" s="16">
        <f t="shared" si="11"/>
        <v>0.78831615120274912</v>
      </c>
    </row>
    <row r="123" spans="1:10" x14ac:dyDescent="0.3">
      <c r="A123" s="32"/>
      <c r="B123" s="7" t="s">
        <v>65</v>
      </c>
      <c r="C123" s="8" t="s">
        <v>154</v>
      </c>
      <c r="D123" s="8" t="s">
        <v>104</v>
      </c>
      <c r="E123" s="8" t="s">
        <v>100</v>
      </c>
      <c r="F123" s="8" t="s">
        <v>128</v>
      </c>
      <c r="G123" s="6">
        <v>800</v>
      </c>
      <c r="H123" s="22">
        <v>5.6</v>
      </c>
      <c r="I123" s="23">
        <v>5.5</v>
      </c>
      <c r="J123" s="16">
        <f t="shared" si="11"/>
        <v>0.98214285714285721</v>
      </c>
    </row>
    <row r="124" spans="1:10" ht="113.25" customHeight="1" x14ac:dyDescent="0.3">
      <c r="A124" s="32"/>
      <c r="B124" s="4" t="s">
        <v>80</v>
      </c>
      <c r="C124" s="8" t="s">
        <v>154</v>
      </c>
      <c r="D124" s="5" t="s">
        <v>104</v>
      </c>
      <c r="E124" s="5" t="s">
        <v>100</v>
      </c>
      <c r="F124" s="5" t="s">
        <v>129</v>
      </c>
      <c r="G124" s="12" t="s">
        <v>166</v>
      </c>
      <c r="H124" s="22">
        <f>H125</f>
        <v>2272</v>
      </c>
      <c r="I124" s="22">
        <f>I125</f>
        <v>2271.8000000000002</v>
      </c>
      <c r="J124" s="16">
        <f t="shared" si="11"/>
        <v>0.99991197183098601</v>
      </c>
    </row>
    <row r="125" spans="1:10" ht="75" x14ac:dyDescent="0.3">
      <c r="A125" s="32"/>
      <c r="B125" s="4" t="s">
        <v>27</v>
      </c>
      <c r="C125" s="8" t="s">
        <v>154</v>
      </c>
      <c r="D125" s="5" t="s">
        <v>104</v>
      </c>
      <c r="E125" s="5" t="s">
        <v>100</v>
      </c>
      <c r="F125" s="5" t="s">
        <v>129</v>
      </c>
      <c r="G125" s="6">
        <v>100</v>
      </c>
      <c r="H125" s="22">
        <v>2272</v>
      </c>
      <c r="I125" s="23">
        <v>2271.8000000000002</v>
      </c>
      <c r="J125" s="16">
        <f t="shared" si="11"/>
        <v>0.99991197183098601</v>
      </c>
    </row>
    <row r="126" spans="1:10" ht="114" customHeight="1" x14ac:dyDescent="0.3">
      <c r="A126" s="32"/>
      <c r="B126" s="4" t="s">
        <v>83</v>
      </c>
      <c r="C126" s="8" t="s">
        <v>154</v>
      </c>
      <c r="D126" s="5" t="s">
        <v>109</v>
      </c>
      <c r="E126" s="5" t="s">
        <v>100</v>
      </c>
      <c r="F126" s="5" t="s">
        <v>129</v>
      </c>
      <c r="G126" s="12" t="s">
        <v>166</v>
      </c>
      <c r="H126" s="22">
        <f>H127</f>
        <v>1308</v>
      </c>
      <c r="I126" s="22">
        <f>I127</f>
        <v>1289.0999999999999</v>
      </c>
      <c r="J126" s="16">
        <f t="shared" si="11"/>
        <v>0.98555045871559621</v>
      </c>
    </row>
    <row r="127" spans="1:10" ht="75" x14ac:dyDescent="0.3">
      <c r="A127" s="32"/>
      <c r="B127" s="4" t="s">
        <v>27</v>
      </c>
      <c r="C127" s="8" t="s">
        <v>154</v>
      </c>
      <c r="D127" s="5" t="s">
        <v>109</v>
      </c>
      <c r="E127" s="5" t="s">
        <v>100</v>
      </c>
      <c r="F127" s="5" t="s">
        <v>129</v>
      </c>
      <c r="G127" s="6">
        <v>100</v>
      </c>
      <c r="H127" s="22">
        <v>1308</v>
      </c>
      <c r="I127" s="23">
        <v>1289.0999999999999</v>
      </c>
      <c r="J127" s="16">
        <f t="shared" si="11"/>
        <v>0.98555045871559621</v>
      </c>
    </row>
    <row r="128" spans="1:10" ht="39.75" customHeight="1" x14ac:dyDescent="0.3">
      <c r="A128" s="32"/>
      <c r="B128" s="7" t="s">
        <v>64</v>
      </c>
      <c r="C128" s="8" t="s">
        <v>154</v>
      </c>
      <c r="D128" s="5" t="s">
        <v>109</v>
      </c>
      <c r="E128" s="5" t="s">
        <v>100</v>
      </c>
      <c r="F128" s="5" t="s">
        <v>124</v>
      </c>
      <c r="G128" s="12" t="s">
        <v>166</v>
      </c>
      <c r="H128" s="22">
        <f>H129+H130+H131</f>
        <v>8219.1</v>
      </c>
      <c r="I128" s="22">
        <f>I129+I130+I131</f>
        <v>8193.6999999999989</v>
      </c>
      <c r="J128" s="16">
        <f t="shared" si="11"/>
        <v>0.99690963730822091</v>
      </c>
    </row>
    <row r="129" spans="1:10" ht="75" x14ac:dyDescent="0.3">
      <c r="A129" s="32"/>
      <c r="B129" s="7" t="s">
        <v>27</v>
      </c>
      <c r="C129" s="8" t="s">
        <v>154</v>
      </c>
      <c r="D129" s="5" t="s">
        <v>109</v>
      </c>
      <c r="E129" s="5" t="s">
        <v>100</v>
      </c>
      <c r="F129" s="5" t="s">
        <v>124</v>
      </c>
      <c r="G129" s="6">
        <v>100</v>
      </c>
      <c r="H129" s="22">
        <v>6209.2</v>
      </c>
      <c r="I129" s="23">
        <v>6206</v>
      </c>
      <c r="J129" s="16">
        <f t="shared" si="11"/>
        <v>0.99948463570186175</v>
      </c>
    </row>
    <row r="130" spans="1:10" ht="37.5" x14ac:dyDescent="0.3">
      <c r="A130" s="32"/>
      <c r="B130" s="7" t="s">
        <v>9</v>
      </c>
      <c r="C130" s="8" t="s">
        <v>154</v>
      </c>
      <c r="D130" s="5" t="s">
        <v>109</v>
      </c>
      <c r="E130" s="5" t="s">
        <v>100</v>
      </c>
      <c r="F130" s="5" t="s">
        <v>124</v>
      </c>
      <c r="G130" s="6">
        <v>200</v>
      </c>
      <c r="H130" s="22">
        <v>1993</v>
      </c>
      <c r="I130" s="23">
        <v>1970.9</v>
      </c>
      <c r="J130" s="16">
        <f t="shared" si="11"/>
        <v>0.98891118916206733</v>
      </c>
    </row>
    <row r="131" spans="1:10" x14ac:dyDescent="0.3">
      <c r="A131" s="32"/>
      <c r="B131" s="4" t="s">
        <v>65</v>
      </c>
      <c r="C131" s="8" t="s">
        <v>154</v>
      </c>
      <c r="D131" s="5" t="s">
        <v>109</v>
      </c>
      <c r="E131" s="5" t="s">
        <v>100</v>
      </c>
      <c r="F131" s="5" t="s">
        <v>124</v>
      </c>
      <c r="G131" s="6">
        <v>800</v>
      </c>
      <c r="H131" s="22">
        <v>16.899999999999999</v>
      </c>
      <c r="I131" s="23">
        <v>16.8</v>
      </c>
      <c r="J131" s="16">
        <f t="shared" si="11"/>
        <v>0.99408284023668647</v>
      </c>
    </row>
    <row r="132" spans="1:10" ht="37.5" x14ac:dyDescent="0.3">
      <c r="A132" s="32"/>
      <c r="B132" s="7" t="s">
        <v>84</v>
      </c>
      <c r="C132" s="8" t="s">
        <v>154</v>
      </c>
      <c r="D132" s="8" t="s">
        <v>110</v>
      </c>
      <c r="E132" s="8" t="s">
        <v>100</v>
      </c>
      <c r="F132" s="12" t="s">
        <v>166</v>
      </c>
      <c r="G132" s="12" t="s">
        <v>166</v>
      </c>
      <c r="H132" s="22">
        <f>H133+H136</f>
        <v>759.49999999999989</v>
      </c>
      <c r="I132" s="22">
        <f>I133+I136</f>
        <v>759.49999999999989</v>
      </c>
      <c r="J132" s="16">
        <f t="shared" si="11"/>
        <v>1</v>
      </c>
    </row>
    <row r="133" spans="1:10" ht="146.25" customHeight="1" x14ac:dyDescent="0.3">
      <c r="A133" s="32"/>
      <c r="B133" s="7" t="s">
        <v>85</v>
      </c>
      <c r="C133" s="8" t="s">
        <v>154</v>
      </c>
      <c r="D133" s="5" t="s">
        <v>110</v>
      </c>
      <c r="E133" s="5" t="s">
        <v>100</v>
      </c>
      <c r="F133" s="5" t="s">
        <v>130</v>
      </c>
      <c r="G133" s="12" t="s">
        <v>166</v>
      </c>
      <c r="H133" s="22">
        <f>H134+H135</f>
        <v>755.69999999999993</v>
      </c>
      <c r="I133" s="22">
        <f>I134+I135</f>
        <v>755.69999999999993</v>
      </c>
      <c r="J133" s="16">
        <f t="shared" si="11"/>
        <v>1</v>
      </c>
    </row>
    <row r="134" spans="1:10" ht="71.25" customHeight="1" x14ac:dyDescent="0.3">
      <c r="A134" s="32"/>
      <c r="B134" s="28" t="s">
        <v>27</v>
      </c>
      <c r="C134" s="8" t="s">
        <v>154</v>
      </c>
      <c r="D134" s="5" t="s">
        <v>110</v>
      </c>
      <c r="E134" s="5" t="s">
        <v>100</v>
      </c>
      <c r="F134" s="5" t="s">
        <v>130</v>
      </c>
      <c r="G134" s="6">
        <v>100</v>
      </c>
      <c r="H134" s="22">
        <v>708.3</v>
      </c>
      <c r="I134" s="23">
        <v>708.3</v>
      </c>
      <c r="J134" s="16">
        <f t="shared" si="11"/>
        <v>1</v>
      </c>
    </row>
    <row r="135" spans="1:10" ht="33.75" customHeight="1" x14ac:dyDescent="0.3">
      <c r="A135" s="32"/>
      <c r="B135" s="28" t="s">
        <v>9</v>
      </c>
      <c r="C135" s="8" t="s">
        <v>154</v>
      </c>
      <c r="D135" s="5" t="s">
        <v>110</v>
      </c>
      <c r="E135" s="5" t="s">
        <v>100</v>
      </c>
      <c r="F135" s="5" t="s">
        <v>130</v>
      </c>
      <c r="G135" s="6">
        <v>200</v>
      </c>
      <c r="H135" s="22">
        <v>47.4</v>
      </c>
      <c r="I135" s="23">
        <v>47.4</v>
      </c>
      <c r="J135" s="16">
        <f t="shared" si="11"/>
        <v>1</v>
      </c>
    </row>
    <row r="136" spans="1:10" ht="69" customHeight="1" x14ac:dyDescent="0.3">
      <c r="A136" s="32"/>
      <c r="B136" s="28" t="s">
        <v>86</v>
      </c>
      <c r="C136" s="8" t="s">
        <v>154</v>
      </c>
      <c r="D136" s="5" t="s">
        <v>110</v>
      </c>
      <c r="E136" s="5" t="s">
        <v>100</v>
      </c>
      <c r="F136" s="5" t="s">
        <v>131</v>
      </c>
      <c r="G136" s="12" t="s">
        <v>166</v>
      </c>
      <c r="H136" s="22">
        <f>H137</f>
        <v>3.8</v>
      </c>
      <c r="I136" s="22">
        <f>I137</f>
        <v>3.8</v>
      </c>
      <c r="J136" s="16">
        <f t="shared" si="11"/>
        <v>1</v>
      </c>
    </row>
    <row r="137" spans="1:10" ht="35.25" customHeight="1" x14ac:dyDescent="0.3">
      <c r="A137" s="32"/>
      <c r="B137" s="28" t="s">
        <v>9</v>
      </c>
      <c r="C137" s="8" t="s">
        <v>154</v>
      </c>
      <c r="D137" s="5" t="s">
        <v>110</v>
      </c>
      <c r="E137" s="5" t="s">
        <v>100</v>
      </c>
      <c r="F137" s="5" t="s">
        <v>131</v>
      </c>
      <c r="G137" s="6">
        <v>200</v>
      </c>
      <c r="H137" s="22">
        <v>3.8</v>
      </c>
      <c r="I137" s="23">
        <v>3.8</v>
      </c>
      <c r="J137" s="16">
        <f t="shared" si="11"/>
        <v>1</v>
      </c>
    </row>
    <row r="138" spans="1:10" ht="33" customHeight="1" x14ac:dyDescent="0.3">
      <c r="A138" s="32"/>
      <c r="B138" s="28" t="s">
        <v>87</v>
      </c>
      <c r="C138" s="8" t="s">
        <v>154</v>
      </c>
      <c r="D138" s="5" t="s">
        <v>132</v>
      </c>
      <c r="E138" s="5" t="s">
        <v>100</v>
      </c>
      <c r="F138" s="12" t="s">
        <v>166</v>
      </c>
      <c r="G138" s="12" t="s">
        <v>166</v>
      </c>
      <c r="H138" s="22">
        <f>H139</f>
        <v>30</v>
      </c>
      <c r="I138" s="23">
        <v>0</v>
      </c>
      <c r="J138" s="16">
        <f t="shared" si="11"/>
        <v>0</v>
      </c>
    </row>
    <row r="139" spans="1:10" x14ac:dyDescent="0.3">
      <c r="A139" s="32"/>
      <c r="B139" s="7" t="s">
        <v>88</v>
      </c>
      <c r="C139" s="8" t="s">
        <v>154</v>
      </c>
      <c r="D139" s="5" t="s">
        <v>132</v>
      </c>
      <c r="E139" s="5" t="s">
        <v>100</v>
      </c>
      <c r="F139" s="5" t="s">
        <v>133</v>
      </c>
      <c r="G139" s="12" t="s">
        <v>166</v>
      </c>
      <c r="H139" s="22">
        <f>H140</f>
        <v>30</v>
      </c>
      <c r="I139" s="23">
        <v>0</v>
      </c>
      <c r="J139" s="16">
        <f t="shared" si="11"/>
        <v>0</v>
      </c>
    </row>
    <row r="140" spans="1:10" x14ac:dyDescent="0.3">
      <c r="A140" s="32"/>
      <c r="B140" s="4" t="s">
        <v>65</v>
      </c>
      <c r="C140" s="8" t="s">
        <v>154</v>
      </c>
      <c r="D140" s="5" t="s">
        <v>132</v>
      </c>
      <c r="E140" s="5" t="s">
        <v>100</v>
      </c>
      <c r="F140" s="5" t="s">
        <v>133</v>
      </c>
      <c r="G140" s="6">
        <v>800</v>
      </c>
      <c r="H140" s="22">
        <v>30</v>
      </c>
      <c r="I140" s="23">
        <v>0</v>
      </c>
      <c r="J140" s="16">
        <f t="shared" si="11"/>
        <v>0</v>
      </c>
    </row>
    <row r="141" spans="1:10" ht="37.5" x14ac:dyDescent="0.3">
      <c r="A141" s="32"/>
      <c r="B141" s="9" t="s">
        <v>89</v>
      </c>
      <c r="C141" s="8" t="s">
        <v>154</v>
      </c>
      <c r="D141" s="5" t="s">
        <v>134</v>
      </c>
      <c r="E141" s="5" t="s">
        <v>100</v>
      </c>
      <c r="F141" s="12" t="s">
        <v>166</v>
      </c>
      <c r="G141" s="12" t="s">
        <v>166</v>
      </c>
      <c r="H141" s="22">
        <f>H142</f>
        <v>84</v>
      </c>
      <c r="I141" s="22">
        <f>I142</f>
        <v>84</v>
      </c>
      <c r="J141" s="16">
        <f t="shared" si="11"/>
        <v>1</v>
      </c>
    </row>
    <row r="142" spans="1:10" ht="54" customHeight="1" x14ac:dyDescent="0.3">
      <c r="A142" s="32"/>
      <c r="B142" s="28" t="s">
        <v>90</v>
      </c>
      <c r="C142" s="8" t="s">
        <v>154</v>
      </c>
      <c r="D142" s="5" t="s">
        <v>134</v>
      </c>
      <c r="E142" s="5" t="s">
        <v>100</v>
      </c>
      <c r="F142" s="5" t="s">
        <v>135</v>
      </c>
      <c r="G142" s="12" t="s">
        <v>166</v>
      </c>
      <c r="H142" s="22">
        <f>H143</f>
        <v>84</v>
      </c>
      <c r="I142" s="22">
        <f>I143</f>
        <v>84</v>
      </c>
      <c r="J142" s="16">
        <f t="shared" si="11"/>
        <v>1</v>
      </c>
    </row>
    <row r="143" spans="1:10" ht="72" customHeight="1" x14ac:dyDescent="0.3">
      <c r="A143" s="32"/>
      <c r="B143" s="28" t="s">
        <v>27</v>
      </c>
      <c r="C143" s="8" t="s">
        <v>154</v>
      </c>
      <c r="D143" s="5" t="s">
        <v>134</v>
      </c>
      <c r="E143" s="5" t="s">
        <v>100</v>
      </c>
      <c r="F143" s="5" t="s">
        <v>135</v>
      </c>
      <c r="G143" s="6">
        <v>100</v>
      </c>
      <c r="H143" s="22">
        <v>84</v>
      </c>
      <c r="I143" s="23">
        <v>84</v>
      </c>
      <c r="J143" s="16">
        <f t="shared" si="11"/>
        <v>1</v>
      </c>
    </row>
    <row r="144" spans="1:10" ht="33" customHeight="1" x14ac:dyDescent="0.3">
      <c r="A144" s="32"/>
      <c r="B144" s="28" t="s">
        <v>91</v>
      </c>
      <c r="C144" s="8" t="s">
        <v>154</v>
      </c>
      <c r="D144" s="5" t="s">
        <v>136</v>
      </c>
      <c r="E144" s="5" t="s">
        <v>100</v>
      </c>
      <c r="F144" s="12" t="s">
        <v>166</v>
      </c>
      <c r="G144" s="12" t="s">
        <v>166</v>
      </c>
      <c r="H144" s="22">
        <f>H145+H147</f>
        <v>508.70000000000005</v>
      </c>
      <c r="I144" s="22">
        <f t="shared" ref="I144" si="12">I145+I147</f>
        <v>507.5</v>
      </c>
      <c r="J144" s="16">
        <f t="shared" si="11"/>
        <v>0.99764104580302726</v>
      </c>
    </row>
    <row r="145" spans="1:10" ht="54" customHeight="1" x14ac:dyDescent="0.3">
      <c r="A145" s="32"/>
      <c r="B145" s="7" t="s">
        <v>92</v>
      </c>
      <c r="C145" s="8" t="s">
        <v>154</v>
      </c>
      <c r="D145" s="5" t="s">
        <v>136</v>
      </c>
      <c r="E145" s="5" t="s">
        <v>100</v>
      </c>
      <c r="F145" s="5" t="s">
        <v>137</v>
      </c>
      <c r="G145" s="12" t="s">
        <v>166</v>
      </c>
      <c r="H145" s="22">
        <f>H146</f>
        <v>355.1</v>
      </c>
      <c r="I145" s="22">
        <f t="shared" ref="I145" si="13">I146</f>
        <v>355.1</v>
      </c>
      <c r="J145" s="16">
        <f t="shared" ref="J145:J159" si="14">I145/H145</f>
        <v>1</v>
      </c>
    </row>
    <row r="146" spans="1:10" ht="71.25" customHeight="1" x14ac:dyDescent="0.3">
      <c r="A146" s="32"/>
      <c r="B146" s="28" t="s">
        <v>27</v>
      </c>
      <c r="C146" s="8" t="s">
        <v>154</v>
      </c>
      <c r="D146" s="5" t="s">
        <v>136</v>
      </c>
      <c r="E146" s="5" t="s">
        <v>100</v>
      </c>
      <c r="F146" s="5" t="s">
        <v>137</v>
      </c>
      <c r="G146" s="6">
        <v>100</v>
      </c>
      <c r="H146" s="22">
        <v>355.1</v>
      </c>
      <c r="I146" s="23">
        <v>355.1</v>
      </c>
      <c r="J146" s="16">
        <f t="shared" si="14"/>
        <v>1</v>
      </c>
    </row>
    <row r="147" spans="1:10" ht="53.25" customHeight="1" x14ac:dyDescent="0.3">
      <c r="A147" s="32"/>
      <c r="B147" s="28" t="s">
        <v>92</v>
      </c>
      <c r="C147" s="8" t="s">
        <v>154</v>
      </c>
      <c r="D147" s="5" t="s">
        <v>136</v>
      </c>
      <c r="E147" s="5" t="s">
        <v>100</v>
      </c>
      <c r="F147" s="5" t="s">
        <v>138</v>
      </c>
      <c r="G147" s="12" t="s">
        <v>166</v>
      </c>
      <c r="H147" s="22">
        <f>H148</f>
        <v>153.6</v>
      </c>
      <c r="I147" s="22">
        <f>I148</f>
        <v>152.4</v>
      </c>
      <c r="J147" s="16">
        <f t="shared" si="14"/>
        <v>0.99218750000000011</v>
      </c>
    </row>
    <row r="148" spans="1:10" ht="72.75" customHeight="1" x14ac:dyDescent="0.3">
      <c r="A148" s="32"/>
      <c r="B148" s="28" t="s">
        <v>27</v>
      </c>
      <c r="C148" s="8" t="s">
        <v>154</v>
      </c>
      <c r="D148" s="5" t="s">
        <v>136</v>
      </c>
      <c r="E148" s="5" t="s">
        <v>100</v>
      </c>
      <c r="F148" s="5" t="s">
        <v>138</v>
      </c>
      <c r="G148" s="6">
        <v>100</v>
      </c>
      <c r="H148" s="22">
        <v>153.6</v>
      </c>
      <c r="I148" s="23">
        <v>152.4</v>
      </c>
      <c r="J148" s="16">
        <f t="shared" si="14"/>
        <v>0.99218750000000011</v>
      </c>
    </row>
    <row r="149" spans="1:10" ht="33" customHeight="1" x14ac:dyDescent="0.3">
      <c r="A149" s="32"/>
      <c r="B149" s="28" t="s">
        <v>89</v>
      </c>
      <c r="C149" s="8" t="s">
        <v>154</v>
      </c>
      <c r="D149" s="5" t="s">
        <v>139</v>
      </c>
      <c r="E149" s="5" t="s">
        <v>100</v>
      </c>
      <c r="F149" s="12" t="s">
        <v>166</v>
      </c>
      <c r="G149" s="12" t="s">
        <v>166</v>
      </c>
      <c r="H149" s="22">
        <f>H150</f>
        <v>1364.4</v>
      </c>
      <c r="I149" s="22">
        <f>I150</f>
        <v>1364.3</v>
      </c>
      <c r="J149" s="16">
        <f t="shared" si="14"/>
        <v>0.99992670771034875</v>
      </c>
    </row>
    <row r="150" spans="1:10" ht="53.25" customHeight="1" x14ac:dyDescent="0.3">
      <c r="A150" s="32"/>
      <c r="B150" s="28" t="s">
        <v>93</v>
      </c>
      <c r="C150" s="8" t="s">
        <v>154</v>
      </c>
      <c r="D150" s="5" t="s">
        <v>139</v>
      </c>
      <c r="E150" s="5" t="s">
        <v>100</v>
      </c>
      <c r="F150" s="5" t="s">
        <v>140</v>
      </c>
      <c r="G150" s="12" t="s">
        <v>166</v>
      </c>
      <c r="H150" s="22">
        <f>H151</f>
        <v>1364.4</v>
      </c>
      <c r="I150" s="22">
        <f>I151</f>
        <v>1364.3</v>
      </c>
      <c r="J150" s="16">
        <f t="shared" si="14"/>
        <v>0.99992670771034875</v>
      </c>
    </row>
    <row r="151" spans="1:10" ht="33.75" customHeight="1" x14ac:dyDescent="0.3">
      <c r="A151" s="32"/>
      <c r="B151" s="28" t="s">
        <v>46</v>
      </c>
      <c r="C151" s="8" t="s">
        <v>154</v>
      </c>
      <c r="D151" s="5" t="s">
        <v>139</v>
      </c>
      <c r="E151" s="5" t="s">
        <v>100</v>
      </c>
      <c r="F151" s="5" t="s">
        <v>140</v>
      </c>
      <c r="G151" s="6">
        <v>300</v>
      </c>
      <c r="H151" s="22">
        <v>1364.4</v>
      </c>
      <c r="I151" s="23">
        <v>1364.3</v>
      </c>
      <c r="J151" s="16">
        <f t="shared" si="14"/>
        <v>0.99992670771034875</v>
      </c>
    </row>
    <row r="152" spans="1:10" ht="72.75" customHeight="1" x14ac:dyDescent="0.3">
      <c r="A152" s="32"/>
      <c r="B152" s="7" t="s">
        <v>94</v>
      </c>
      <c r="C152" s="8" t="s">
        <v>154</v>
      </c>
      <c r="D152" s="5" t="s">
        <v>141</v>
      </c>
      <c r="E152" s="5" t="s">
        <v>100</v>
      </c>
      <c r="F152" s="5" t="s">
        <v>142</v>
      </c>
      <c r="G152" s="12" t="s">
        <v>166</v>
      </c>
      <c r="H152" s="22">
        <f>H153</f>
        <v>184.4</v>
      </c>
      <c r="I152" s="22">
        <f>I153</f>
        <v>184.4</v>
      </c>
      <c r="J152" s="16">
        <f t="shared" si="14"/>
        <v>1</v>
      </c>
    </row>
    <row r="153" spans="1:10" x14ac:dyDescent="0.3">
      <c r="A153" s="32"/>
      <c r="B153" s="4" t="s">
        <v>23</v>
      </c>
      <c r="C153" s="8" t="s">
        <v>154</v>
      </c>
      <c r="D153" s="5" t="s">
        <v>141</v>
      </c>
      <c r="E153" s="5" t="s">
        <v>100</v>
      </c>
      <c r="F153" s="5" t="s">
        <v>142</v>
      </c>
      <c r="G153" s="6">
        <v>500</v>
      </c>
      <c r="H153" s="22">
        <v>184.4</v>
      </c>
      <c r="I153" s="22">
        <v>184.4</v>
      </c>
      <c r="J153" s="16">
        <f t="shared" si="14"/>
        <v>1</v>
      </c>
    </row>
    <row r="154" spans="1:10" ht="91.5" customHeight="1" x14ac:dyDescent="0.3">
      <c r="A154" s="32"/>
      <c r="B154" s="7" t="s">
        <v>95</v>
      </c>
      <c r="C154" s="8" t="s">
        <v>154</v>
      </c>
      <c r="D154" s="5" t="s">
        <v>141</v>
      </c>
      <c r="E154" s="5" t="s">
        <v>100</v>
      </c>
      <c r="F154" s="5" t="s">
        <v>143</v>
      </c>
      <c r="G154" s="12" t="s">
        <v>166</v>
      </c>
      <c r="H154" s="22">
        <f>H155</f>
        <v>48.8</v>
      </c>
      <c r="I154" s="22">
        <f>I155</f>
        <v>48.8</v>
      </c>
      <c r="J154" s="16">
        <f t="shared" si="14"/>
        <v>1</v>
      </c>
    </row>
    <row r="155" spans="1:10" ht="15.75" customHeight="1" x14ac:dyDescent="0.3">
      <c r="A155" s="32"/>
      <c r="B155" s="26" t="s">
        <v>23</v>
      </c>
      <c r="C155" s="8" t="s">
        <v>154</v>
      </c>
      <c r="D155" s="5" t="s">
        <v>141</v>
      </c>
      <c r="E155" s="5" t="s">
        <v>100</v>
      </c>
      <c r="F155" s="5" t="s">
        <v>143</v>
      </c>
      <c r="G155" s="6">
        <v>500</v>
      </c>
      <c r="H155" s="22">
        <v>48.8</v>
      </c>
      <c r="I155" s="22">
        <v>48.8</v>
      </c>
      <c r="J155" s="16">
        <f t="shared" si="14"/>
        <v>1</v>
      </c>
    </row>
    <row r="156" spans="1:10" x14ac:dyDescent="0.3">
      <c r="A156" s="32">
        <v>14</v>
      </c>
      <c r="B156" s="4" t="s">
        <v>96</v>
      </c>
      <c r="C156" s="5" t="s">
        <v>155</v>
      </c>
      <c r="D156" s="5" t="s">
        <v>102</v>
      </c>
      <c r="E156" s="5" t="s">
        <v>100</v>
      </c>
      <c r="F156" s="12" t="s">
        <v>166</v>
      </c>
      <c r="G156" s="12" t="s">
        <v>166</v>
      </c>
      <c r="H156" s="22">
        <f t="shared" ref="H156:I158" si="15">H157</f>
        <v>5859.9</v>
      </c>
      <c r="I156" s="22">
        <f t="shared" si="15"/>
        <v>5859.9</v>
      </c>
      <c r="J156" s="16">
        <f t="shared" si="14"/>
        <v>1</v>
      </c>
    </row>
    <row r="157" spans="1:10" x14ac:dyDescent="0.3">
      <c r="A157" s="32"/>
      <c r="B157" s="4" t="s">
        <v>96</v>
      </c>
      <c r="C157" s="5" t="s">
        <v>155</v>
      </c>
      <c r="D157" s="5" t="s">
        <v>104</v>
      </c>
      <c r="E157" s="5" t="s">
        <v>100</v>
      </c>
      <c r="F157" s="12" t="s">
        <v>166</v>
      </c>
      <c r="G157" s="12" t="s">
        <v>166</v>
      </c>
      <c r="H157" s="22">
        <f t="shared" si="15"/>
        <v>5859.9</v>
      </c>
      <c r="I157" s="22">
        <f t="shared" si="15"/>
        <v>5859.9</v>
      </c>
      <c r="J157" s="16">
        <f t="shared" si="14"/>
        <v>1</v>
      </c>
    </row>
    <row r="158" spans="1:10" ht="54.75" customHeight="1" x14ac:dyDescent="0.3">
      <c r="A158" s="32"/>
      <c r="B158" s="4" t="s">
        <v>97</v>
      </c>
      <c r="C158" s="5" t="s">
        <v>155</v>
      </c>
      <c r="D158" s="5" t="s">
        <v>104</v>
      </c>
      <c r="E158" s="5" t="s">
        <v>100</v>
      </c>
      <c r="F158" s="5" t="s">
        <v>144</v>
      </c>
      <c r="G158" s="12" t="s">
        <v>166</v>
      </c>
      <c r="H158" s="22">
        <f t="shared" si="15"/>
        <v>5859.9</v>
      </c>
      <c r="I158" s="22">
        <f t="shared" si="15"/>
        <v>5859.9</v>
      </c>
      <c r="J158" s="16">
        <f t="shared" si="14"/>
        <v>1</v>
      </c>
    </row>
    <row r="159" spans="1:10" ht="15" customHeight="1" x14ac:dyDescent="0.3">
      <c r="A159" s="32"/>
      <c r="B159" s="27" t="s">
        <v>65</v>
      </c>
      <c r="C159" s="5" t="s">
        <v>155</v>
      </c>
      <c r="D159" s="5" t="s">
        <v>104</v>
      </c>
      <c r="E159" s="5" t="s">
        <v>100</v>
      </c>
      <c r="F159" s="5" t="s">
        <v>144</v>
      </c>
      <c r="G159" s="6">
        <v>800</v>
      </c>
      <c r="H159" s="23">
        <v>5859.9</v>
      </c>
      <c r="I159" s="23">
        <v>5859.9</v>
      </c>
      <c r="J159" s="16">
        <f t="shared" si="14"/>
        <v>1</v>
      </c>
    </row>
    <row r="161" spans="1:10" x14ac:dyDescent="0.3">
      <c r="A161" s="1" t="s">
        <v>159</v>
      </c>
    </row>
    <row r="162" spans="1:10" x14ac:dyDescent="0.3">
      <c r="A162" s="1" t="s">
        <v>160</v>
      </c>
    </row>
    <row r="163" spans="1:10" x14ac:dyDescent="0.3">
      <c r="A163" s="1" t="s">
        <v>161</v>
      </c>
      <c r="H163" s="30" t="s">
        <v>162</v>
      </c>
      <c r="I163" s="31"/>
      <c r="J163" s="31"/>
    </row>
  </sheetData>
  <autoFilter ref="A14:J159"/>
  <mergeCells count="18">
    <mergeCell ref="A69:A75"/>
    <mergeCell ref="A76:A93"/>
    <mergeCell ref="H163:J163"/>
    <mergeCell ref="A119:A155"/>
    <mergeCell ref="A156:A159"/>
    <mergeCell ref="A9:J9"/>
    <mergeCell ref="A94:A105"/>
    <mergeCell ref="A106:A112"/>
    <mergeCell ref="C13:F13"/>
    <mergeCell ref="A113:A118"/>
    <mergeCell ref="A10:J10"/>
    <mergeCell ref="A16:A20"/>
    <mergeCell ref="A21:A25"/>
    <mergeCell ref="A26:A43"/>
    <mergeCell ref="A44:A52"/>
    <mergeCell ref="A53:A57"/>
    <mergeCell ref="A58:A63"/>
    <mergeCell ref="A64:A68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2025-06-30T13:25:31Z</dcterms:modified>
</cp:coreProperties>
</file>