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Лист1!$A$17:$G$46</definedName>
    <definedName name="_xlnm.Print_Titles" localSheetId="0">Лист1!$17:$17</definedName>
    <definedName name="_xlnm.Print_Area" localSheetId="0">Лист1!$A$1:$G$49</definedName>
  </definedNames>
  <calcPr calcId="144525"/>
</workbook>
</file>

<file path=xl/calcChain.xml><?xml version="1.0" encoding="utf-8"?>
<calcChain xmlns="http://schemas.openxmlformats.org/spreadsheetml/2006/main">
  <c r="G46" i="1" l="1"/>
  <c r="G44" i="1"/>
  <c r="G43" i="1"/>
  <c r="G41" i="1"/>
  <c r="G39" i="1"/>
  <c r="G37" i="1"/>
  <c r="G36" i="1"/>
  <c r="G34" i="1"/>
  <c r="G33" i="1"/>
  <c r="G31" i="1"/>
  <c r="G30" i="1"/>
  <c r="G28" i="1"/>
  <c r="G26" i="1"/>
  <c r="G25" i="1"/>
  <c r="G24" i="1"/>
  <c r="G23" i="1"/>
  <c r="G22" i="1"/>
  <c r="G21" i="1"/>
  <c r="F45" i="1" l="1"/>
  <c r="E45" i="1"/>
  <c r="F42" i="1"/>
  <c r="E42" i="1"/>
  <c r="F40" i="1"/>
  <c r="E40" i="1"/>
  <c r="F38" i="1"/>
  <c r="E38" i="1"/>
  <c r="F35" i="1"/>
  <c r="E35" i="1"/>
  <c r="F32" i="1"/>
  <c r="E32" i="1"/>
  <c r="F29" i="1"/>
  <c r="E29" i="1"/>
  <c r="F27" i="1"/>
  <c r="E27" i="1"/>
  <c r="F20" i="1"/>
  <c r="E20" i="1"/>
  <c r="G38" i="1" l="1"/>
  <c r="G32" i="1"/>
  <c r="G29" i="1"/>
  <c r="G42" i="1"/>
  <c r="G45" i="1"/>
  <c r="G27" i="1"/>
  <c r="G35" i="1"/>
  <c r="G20" i="1"/>
  <c r="G40" i="1"/>
  <c r="E18" i="1"/>
  <c r="F18" i="1"/>
  <c r="G18" i="1" l="1"/>
</calcChain>
</file>

<file path=xl/sharedStrings.xml><?xml version="1.0" encoding="utf-8"?>
<sst xmlns="http://schemas.openxmlformats.org/spreadsheetml/2006/main" count="94" uniqueCount="53">
  <si>
    <t>№ п/п</t>
  </si>
  <si>
    <t>Наименование</t>
  </si>
  <si>
    <t>Рз</t>
  </si>
  <si>
    <t>ПР</t>
  </si>
  <si>
    <t>Исполнено в 2024 году</t>
  </si>
  <si>
    <t>Всего расходов</t>
  </si>
  <si>
    <t>в том числе: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</si>
  <si>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</si>
  <si>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</si>
  <si>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</si>
  <si>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</si>
  <si>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</si>
  <si>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</si>
  <si>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</si>
  <si>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</si>
  <si>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</si>
  <si>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</si>
  <si>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</si>
  <si>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</si>
  <si>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</si>
  <si>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</si>
  <si>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</si>
  <si>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</si>
  <si>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</si>
  <si>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</si>
  <si>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</t>
  </si>
  <si>
    <t>09</t>
  </si>
  <si>
    <t>Другие вопросы в области национальной экономики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</si>
  <si>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</si>
  <si>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</si>
  <si>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</si>
  <si>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</si>
  <si>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</si>
  <si>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</si>
  <si>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</si>
  <si>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>Культура, кинематография, средства массовой информации</t>
  </si>
  <si>
    <t>08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</si>
  <si>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</si>
  <si>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</si>
  <si>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</si>
  <si>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</si>
  <si>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9.</t>
  </si>
  <si>
    <t>Физическая культура и спорт</t>
  </si>
  <si>
    <t>Физическая культура</t>
  </si>
  <si>
    <t>% исполнения</t>
  </si>
  <si>
    <t>(тыс. рублей)</t>
  </si>
  <si>
    <t>ИСПОЛНЕНИЕ</t>
  </si>
  <si>
    <t>Начальник финансового
управления администрации
Туапсинского муниципального округа</t>
  </si>
  <si>
    <t>Ю.Н. Кулакова</t>
  </si>
  <si>
    <t>Уточненный план на 2024 год</t>
  </si>
  <si>
    <t xml:space="preserve">по расходам  бюджета Тенгинского сельского </t>
  </si>
  <si>
    <t xml:space="preserve"> поселения Туапсинского района по разделам                                                                                                                                                                                                                                   и подразделам классификации расходов бюджета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</si>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</sst>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 indent="3"/>
    </xf>
    <xf numFmtId="49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Fill="1"/>
    <xf numFmtId="0" fontId="4" fillId="0" borderId="0" xfId="0" applyFont="1"/>
    <xf numFmtId="4" fontId="4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" xfId="1"/>
    <cellStyle name="Обычный 2 10" xfId="3"/>
    <cellStyle name="Обычный 2 16" xfId="2"/>
    <cellStyle name="Обычн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0</xdr:row>
      <xdr:rowOff>104775</xdr:rowOff>
    </xdr:from>
    <xdr:to>
      <xdr:col>7</xdr:col>
      <xdr:colOff>85726</xdr:colOff>
      <xdr:row>8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591175" y="104775"/>
          <a:ext cx="2933701" cy="1838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 3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УТВЕРЖДЕНО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решением Совета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муниципального образования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Туапсинский муниципальный округ Краснодарского края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от 27.06.2025   №  252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49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3"/>
  <cols>
    <col min="1" max="1" width="6" style="15" customWidth="1"/>
    <col min="2" max="2" width="61.140625" style="15" customWidth="1"/>
    <col min="3" max="4" width="5.42578125" style="15" customWidth="1"/>
    <col min="5" max="5" width="17.7109375" style="16" customWidth="1"/>
    <col min="6" max="6" width="16.42578125" style="17" customWidth="1"/>
    <col min="7" max="7" width="15.5703125" style="15" customWidth="1"/>
    <col min="8" max="16384" width="9.140625" style="15"/>
  </cols>
  <sheetData>
    <row r="11" spans="1:7" x14ac:dyDescent="0.3">
      <c r="A11" s="23" t="s">
        <v>46</v>
      </c>
      <c r="B11" s="23"/>
      <c r="C11" s="23"/>
      <c r="D11" s="23"/>
      <c r="E11" s="23"/>
      <c r="F11" s="23"/>
      <c r="G11" s="23"/>
    </row>
    <row r="12" spans="1:7" x14ac:dyDescent="0.3">
      <c r="A12" s="23" t="s">
        <v>50</v>
      </c>
      <c r="B12" s="23"/>
      <c r="C12" s="23"/>
      <c r="D12" s="23"/>
      <c r="E12" s="23"/>
      <c r="F12" s="23"/>
      <c r="G12" s="23"/>
    </row>
    <row r="13" spans="1:7" ht="37.5" customHeight="1" x14ac:dyDescent="0.3">
      <c r="A13" s="29" t="s">
        <v>51</v>
      </c>
      <c r="B13" s="29"/>
      <c r="C13" s="29"/>
      <c r="D13" s="29"/>
      <c r="E13" s="29"/>
      <c r="F13" s="29"/>
      <c r="G13" s="29"/>
    </row>
    <row r="14" spans="1:7" x14ac:dyDescent="0.3">
      <c r="A14" s="23"/>
      <c r="B14" s="23"/>
      <c r="C14" s="23"/>
      <c r="D14" s="23"/>
      <c r="E14" s="23"/>
      <c r="F14" s="23"/>
      <c r="G14" s="23"/>
    </row>
    <row r="15" spans="1:7" ht="16.5" customHeight="1" x14ac:dyDescent="0.3">
      <c r="G15" s="1" t="s">
        <v>45</v>
      </c>
    </row>
    <row r="16" spans="1:7" ht="56.25" x14ac:dyDescent="0.3">
      <c r="A16" s="5" t="s">
        <v>0</v>
      </c>
      <c r="B16" s="5" t="s">
        <v>1</v>
      </c>
      <c r="C16" s="7" t="s">
        <v>2</v>
      </c>
      <c r="D16" s="7" t="s">
        <v>3</v>
      </c>
      <c r="E16" s="20" t="s">
        <v>49</v>
      </c>
      <c r="F16" s="21" t="s">
        <v>4</v>
      </c>
      <c r="G16" s="22" t="s">
        <v>44</v>
      </c>
    </row>
    <row r="17" spans="1:7" x14ac:dyDescent="0.3">
      <c r="A17" s="2">
        <v>1</v>
      </c>
      <c r="B17" s="2">
        <v>2</v>
      </c>
      <c r="C17" s="3">
        <v>3</v>
      </c>
      <c r="D17" s="3">
        <v>4</v>
      </c>
      <c r="E17" s="11">
        <v>5</v>
      </c>
      <c r="F17" s="13">
        <v>6</v>
      </c>
      <c r="G17" s="4">
        <v>7</v>
      </c>
    </row>
    <row r="18" spans="1:7" x14ac:dyDescent="0.3">
      <c r="A18" s="5"/>
      <c r="B18" s="6" t="s">
        <v>5</v>
      </c>
      <c r="C18" s="7" t="s">
        <v>52</v>
      </c>
      <c r="D18" s="5" t="s">
        <v>52</v>
      </c>
      <c r="E18" s="12">
        <f>E20+E27+E29+E32+E35+E38+E40+E42+E45</f>
        <v>698476.50000000012</v>
      </c>
      <c r="F18" s="14">
        <f>F20+F27+F29+F32+F35+F38+F40+F42+F45</f>
        <v>72659.100000000006</v>
      </c>
      <c r="G18" s="10">
        <f>F18/E18</f>
        <v>0.10402511752363894</v>
      </c>
    </row>
    <row r="19" spans="1:7" x14ac:dyDescent="0.3">
      <c r="A19" s="5"/>
      <c r="B19" s="8" t="s">
        <v>6</v>
      </c>
      <c r="C19" s="7" t="s">
        <v>52</v>
      </c>
      <c r="D19" s="5" t="s">
        <v>52</v>
      </c>
      <c r="E19" s="12" t="s">
        <v>52</v>
      </c>
      <c r="F19" s="18" t="s">
        <v>52</v>
      </c>
      <c r="G19" s="19" t="s">
        <v>52</v>
      </c>
    </row>
    <row r="20" spans="1:7" x14ac:dyDescent="0.3">
      <c r="A20" s="24">
        <v>1</v>
      </c>
      <c r="B20" s="6" t="s">
        <v>7</v>
      </c>
      <c r="C20" s="9" t="s">
        <v>8</v>
      </c>
      <c r="D20" s="9" t="s">
        <v>52</v>
      </c>
      <c r="E20" s="12">
        <f>SUM(E21:E26)</f>
        <v>25799.3</v>
      </c>
      <c r="F20" s="14">
        <f>SUM(F21:F26)</f>
        <v>25641.1</v>
      </c>
      <c r="G20" s="10">
        <f t="shared" ref="G20:G46" si="0">F20/E20</f>
        <v>0.99386805068354567</v>
      </c>
    </row>
    <row r="21" spans="1:7" ht="56.25" x14ac:dyDescent="0.3">
      <c r="A21" s="25"/>
      <c r="B21" s="6" t="s">
        <v>9</v>
      </c>
      <c r="C21" s="9" t="s">
        <v>8</v>
      </c>
      <c r="D21" s="9" t="s">
        <v>10</v>
      </c>
      <c r="E21" s="12">
        <v>1148</v>
      </c>
      <c r="F21" s="14">
        <v>1110.3</v>
      </c>
      <c r="G21" s="10">
        <f t="shared" si="0"/>
        <v>0.96716027874564459</v>
      </c>
    </row>
    <row r="22" spans="1:7" ht="75" x14ac:dyDescent="0.3">
      <c r="A22" s="25"/>
      <c r="B22" s="6" t="s">
        <v>11</v>
      </c>
      <c r="C22" s="9" t="s">
        <v>8</v>
      </c>
      <c r="D22" s="9" t="s">
        <v>12</v>
      </c>
      <c r="E22" s="12">
        <v>60</v>
      </c>
      <c r="F22" s="14">
        <v>60</v>
      </c>
      <c r="G22" s="10">
        <f t="shared" si="0"/>
        <v>1</v>
      </c>
    </row>
    <row r="23" spans="1:7" ht="75" x14ac:dyDescent="0.3">
      <c r="A23" s="25"/>
      <c r="B23" s="6" t="s">
        <v>13</v>
      </c>
      <c r="C23" s="9" t="s">
        <v>8</v>
      </c>
      <c r="D23" s="9" t="s">
        <v>14</v>
      </c>
      <c r="E23" s="12">
        <v>8495.9</v>
      </c>
      <c r="F23" s="14">
        <v>8463.7000000000007</v>
      </c>
      <c r="G23" s="10">
        <f t="shared" si="0"/>
        <v>0.99620993655763379</v>
      </c>
    </row>
    <row r="24" spans="1:7" ht="56.25" x14ac:dyDescent="0.3">
      <c r="A24" s="25"/>
      <c r="B24" s="6" t="s">
        <v>15</v>
      </c>
      <c r="C24" s="9" t="s">
        <v>8</v>
      </c>
      <c r="D24" s="9" t="s">
        <v>16</v>
      </c>
      <c r="E24" s="12">
        <v>184.4</v>
      </c>
      <c r="F24" s="14">
        <v>184.4</v>
      </c>
      <c r="G24" s="10">
        <f t="shared" si="0"/>
        <v>1</v>
      </c>
    </row>
    <row r="25" spans="1:7" x14ac:dyDescent="0.3">
      <c r="A25" s="25"/>
      <c r="B25" s="6" t="s">
        <v>17</v>
      </c>
      <c r="C25" s="9" t="s">
        <v>8</v>
      </c>
      <c r="D25" s="9">
        <v>11</v>
      </c>
      <c r="E25" s="12">
        <v>30</v>
      </c>
      <c r="F25" s="14">
        <v>0</v>
      </c>
      <c r="G25" s="10">
        <f t="shared" si="0"/>
        <v>0</v>
      </c>
    </row>
    <row r="26" spans="1:7" x14ac:dyDescent="0.3">
      <c r="A26" s="26"/>
      <c r="B26" s="6" t="s">
        <v>18</v>
      </c>
      <c r="C26" s="9" t="s">
        <v>8</v>
      </c>
      <c r="D26" s="9">
        <v>13</v>
      </c>
      <c r="E26" s="12">
        <v>15881</v>
      </c>
      <c r="F26" s="14">
        <v>15822.7</v>
      </c>
      <c r="G26" s="10">
        <f t="shared" si="0"/>
        <v>0.99632894653989046</v>
      </c>
    </row>
    <row r="27" spans="1:7" x14ac:dyDescent="0.3">
      <c r="A27" s="24">
        <v>2</v>
      </c>
      <c r="B27" s="6" t="s">
        <v>19</v>
      </c>
      <c r="C27" s="9" t="s">
        <v>10</v>
      </c>
      <c r="D27" s="9" t="s">
        <v>52</v>
      </c>
      <c r="E27" s="12">
        <f>E28</f>
        <v>508.7</v>
      </c>
      <c r="F27" s="14">
        <f>F28</f>
        <v>507.4</v>
      </c>
      <c r="G27" s="10">
        <f t="shared" si="0"/>
        <v>0.99744446628661287</v>
      </c>
    </row>
    <row r="28" spans="1:7" x14ac:dyDescent="0.3">
      <c r="A28" s="26"/>
      <c r="B28" s="6" t="s">
        <v>20</v>
      </c>
      <c r="C28" s="9" t="s">
        <v>10</v>
      </c>
      <c r="D28" s="9" t="s">
        <v>12</v>
      </c>
      <c r="E28" s="12">
        <v>508.7</v>
      </c>
      <c r="F28" s="14">
        <v>507.4</v>
      </c>
      <c r="G28" s="10">
        <f t="shared" si="0"/>
        <v>0.99744446628661287</v>
      </c>
    </row>
    <row r="29" spans="1:7" ht="37.5" x14ac:dyDescent="0.3">
      <c r="A29" s="24">
        <v>3</v>
      </c>
      <c r="B29" s="6" t="s">
        <v>21</v>
      </c>
      <c r="C29" s="9" t="s">
        <v>12</v>
      </c>
      <c r="D29" s="9" t="s">
        <v>52</v>
      </c>
      <c r="E29" s="12">
        <f>E30+E31</f>
        <v>2728.6</v>
      </c>
      <c r="F29" s="14">
        <f>F30+F31</f>
        <v>2697.4</v>
      </c>
      <c r="G29" s="10">
        <f t="shared" si="0"/>
        <v>0.98856556475848423</v>
      </c>
    </row>
    <row r="30" spans="1:7" x14ac:dyDescent="0.3">
      <c r="A30" s="25"/>
      <c r="B30" s="6" t="s">
        <v>22</v>
      </c>
      <c r="C30" s="9" t="s">
        <v>12</v>
      </c>
      <c r="D30" s="9">
        <v>10</v>
      </c>
      <c r="E30" s="12">
        <v>2494.6</v>
      </c>
      <c r="F30" s="14">
        <v>2494.5</v>
      </c>
      <c r="G30" s="10">
        <f t="shared" si="0"/>
        <v>0.99995991341297208</v>
      </c>
    </row>
    <row r="31" spans="1:7" ht="37.5" customHeight="1" x14ac:dyDescent="0.3">
      <c r="A31" s="26"/>
      <c r="B31" s="6" t="s">
        <v>23</v>
      </c>
      <c r="C31" s="9" t="s">
        <v>12</v>
      </c>
      <c r="D31" s="9">
        <v>14</v>
      </c>
      <c r="E31" s="12">
        <v>234</v>
      </c>
      <c r="F31" s="14">
        <v>202.9</v>
      </c>
      <c r="G31" s="10">
        <f t="shared" si="0"/>
        <v>0.86709401709401712</v>
      </c>
    </row>
    <row r="32" spans="1:7" x14ac:dyDescent="0.3">
      <c r="A32" s="24">
        <v>4</v>
      </c>
      <c r="B32" s="6" t="s">
        <v>24</v>
      </c>
      <c r="C32" s="9" t="s">
        <v>14</v>
      </c>
      <c r="D32" s="9" t="s">
        <v>52</v>
      </c>
      <c r="E32" s="12">
        <f>E33+E34</f>
        <v>13914.2</v>
      </c>
      <c r="F32" s="14">
        <f>F33+F34</f>
        <v>10594.5</v>
      </c>
      <c r="G32" s="10">
        <f t="shared" si="0"/>
        <v>0.76141639476218537</v>
      </c>
    </row>
    <row r="33" spans="1:7" x14ac:dyDescent="0.3">
      <c r="A33" s="25"/>
      <c r="B33" s="6" t="s">
        <v>25</v>
      </c>
      <c r="C33" s="9" t="s">
        <v>14</v>
      </c>
      <c r="D33" s="9" t="s">
        <v>26</v>
      </c>
      <c r="E33" s="12">
        <v>13833.2</v>
      </c>
      <c r="F33" s="14">
        <v>10513.5</v>
      </c>
      <c r="G33" s="10">
        <f t="shared" si="0"/>
        <v>0.76001937368071015</v>
      </c>
    </row>
    <row r="34" spans="1:7" ht="20.25" customHeight="1" x14ac:dyDescent="0.3">
      <c r="A34" s="26"/>
      <c r="B34" s="6" t="s">
        <v>27</v>
      </c>
      <c r="C34" s="9" t="s">
        <v>14</v>
      </c>
      <c r="D34" s="9">
        <v>12</v>
      </c>
      <c r="E34" s="12">
        <v>81</v>
      </c>
      <c r="F34" s="14">
        <v>81</v>
      </c>
      <c r="G34" s="10">
        <f t="shared" si="0"/>
        <v>1</v>
      </c>
    </row>
    <row r="35" spans="1:7" x14ac:dyDescent="0.3">
      <c r="A35" s="24">
        <v>5</v>
      </c>
      <c r="B35" s="6" t="s">
        <v>28</v>
      </c>
      <c r="C35" s="9" t="s">
        <v>29</v>
      </c>
      <c r="D35" s="9" t="s">
        <v>52</v>
      </c>
      <c r="E35" s="12">
        <f>E36+E37</f>
        <v>634261.5</v>
      </c>
      <c r="F35" s="14">
        <f>F36+F37</f>
        <v>12354.4</v>
      </c>
      <c r="G35" s="10">
        <f t="shared" si="0"/>
        <v>1.9478401258786793E-2</v>
      </c>
    </row>
    <row r="36" spans="1:7" x14ac:dyDescent="0.3">
      <c r="A36" s="25"/>
      <c r="B36" s="6" t="s">
        <v>30</v>
      </c>
      <c r="C36" s="9" t="s">
        <v>29</v>
      </c>
      <c r="D36" s="9" t="s">
        <v>10</v>
      </c>
      <c r="E36" s="12">
        <v>621907.69999999995</v>
      </c>
      <c r="F36" s="14">
        <v>340.3</v>
      </c>
      <c r="G36" s="10">
        <f t="shared" si="0"/>
        <v>5.47187307698554E-4</v>
      </c>
    </row>
    <row r="37" spans="1:7" x14ac:dyDescent="0.3">
      <c r="A37" s="26"/>
      <c r="B37" s="6" t="s">
        <v>31</v>
      </c>
      <c r="C37" s="9" t="s">
        <v>29</v>
      </c>
      <c r="D37" s="9" t="s">
        <v>12</v>
      </c>
      <c r="E37" s="12">
        <v>12353.8</v>
      </c>
      <c r="F37" s="14">
        <v>12014.1</v>
      </c>
      <c r="G37" s="10">
        <f t="shared" si="0"/>
        <v>0.97250238792922028</v>
      </c>
    </row>
    <row r="38" spans="1:7" x14ac:dyDescent="0.3">
      <c r="A38" s="24">
        <v>6</v>
      </c>
      <c r="B38" s="6" t="s">
        <v>32</v>
      </c>
      <c r="C38" s="9" t="s">
        <v>33</v>
      </c>
      <c r="D38" s="9" t="s">
        <v>52</v>
      </c>
      <c r="E38" s="12">
        <f>E39</f>
        <v>67</v>
      </c>
      <c r="F38" s="14">
        <f>F39</f>
        <v>67</v>
      </c>
      <c r="G38" s="10">
        <f t="shared" si="0"/>
        <v>1</v>
      </c>
    </row>
    <row r="39" spans="1:7" x14ac:dyDescent="0.3">
      <c r="A39" s="26"/>
      <c r="B39" s="6" t="s">
        <v>34</v>
      </c>
      <c r="C39" s="9" t="s">
        <v>33</v>
      </c>
      <c r="D39" s="9" t="s">
        <v>33</v>
      </c>
      <c r="E39" s="12">
        <v>67</v>
      </c>
      <c r="F39" s="14">
        <v>67</v>
      </c>
      <c r="G39" s="10">
        <f t="shared" si="0"/>
        <v>1</v>
      </c>
    </row>
    <row r="40" spans="1:7" ht="37.5" x14ac:dyDescent="0.3">
      <c r="A40" s="24">
        <v>7</v>
      </c>
      <c r="B40" s="6" t="s">
        <v>35</v>
      </c>
      <c r="C40" s="9" t="s">
        <v>36</v>
      </c>
      <c r="D40" s="9" t="s">
        <v>52</v>
      </c>
      <c r="E40" s="12">
        <f>E41</f>
        <v>11220.4</v>
      </c>
      <c r="F40" s="14">
        <f>F41</f>
        <v>10825</v>
      </c>
      <c r="G40" s="10">
        <f t="shared" si="0"/>
        <v>0.96476061459484519</v>
      </c>
    </row>
    <row r="41" spans="1:7" x14ac:dyDescent="0.3">
      <c r="A41" s="26"/>
      <c r="B41" s="6" t="s">
        <v>37</v>
      </c>
      <c r="C41" s="9" t="s">
        <v>36</v>
      </c>
      <c r="D41" s="9" t="s">
        <v>8</v>
      </c>
      <c r="E41" s="12">
        <v>11220.4</v>
      </c>
      <c r="F41" s="14">
        <v>10825</v>
      </c>
      <c r="G41" s="10">
        <f t="shared" si="0"/>
        <v>0.96476061459484519</v>
      </c>
    </row>
    <row r="42" spans="1:7" x14ac:dyDescent="0.3">
      <c r="A42" s="24">
        <v>8</v>
      </c>
      <c r="B42" s="6" t="s">
        <v>38</v>
      </c>
      <c r="C42" s="9">
        <v>10</v>
      </c>
      <c r="D42" s="9" t="s">
        <v>52</v>
      </c>
      <c r="E42" s="12">
        <f>E43+E44</f>
        <v>1504.4</v>
      </c>
      <c r="F42" s="14">
        <f>F43+F44</f>
        <v>1500.3</v>
      </c>
      <c r="G42" s="10">
        <f t="shared" si="0"/>
        <v>0.99727466099441631</v>
      </c>
    </row>
    <row r="43" spans="1:7" x14ac:dyDescent="0.3">
      <c r="A43" s="25"/>
      <c r="B43" s="6" t="s">
        <v>39</v>
      </c>
      <c r="C43" s="9">
        <v>10</v>
      </c>
      <c r="D43" s="9" t="s">
        <v>8</v>
      </c>
      <c r="E43" s="12">
        <v>1364.4</v>
      </c>
      <c r="F43" s="14">
        <v>1364.3</v>
      </c>
      <c r="G43" s="10">
        <f t="shared" si="0"/>
        <v>0.99992670771034875</v>
      </c>
    </row>
    <row r="44" spans="1:7" x14ac:dyDescent="0.3">
      <c r="A44" s="26"/>
      <c r="B44" s="6" t="s">
        <v>40</v>
      </c>
      <c r="C44" s="9">
        <v>10</v>
      </c>
      <c r="D44" s="9" t="s">
        <v>12</v>
      </c>
      <c r="E44" s="12">
        <v>140</v>
      </c>
      <c r="F44" s="14">
        <v>136</v>
      </c>
      <c r="G44" s="10">
        <f t="shared" si="0"/>
        <v>0.97142857142857142</v>
      </c>
    </row>
    <row r="45" spans="1:7" x14ac:dyDescent="0.3">
      <c r="A45" s="24" t="s">
        <v>41</v>
      </c>
      <c r="B45" s="6" t="s">
        <v>42</v>
      </c>
      <c r="C45" s="9">
        <v>11</v>
      </c>
      <c r="D45" s="9" t="s">
        <v>52</v>
      </c>
      <c r="E45" s="12">
        <f>E46</f>
        <v>8472.4</v>
      </c>
      <c r="F45" s="14">
        <f>F46</f>
        <v>8472</v>
      </c>
      <c r="G45" s="10">
        <f t="shared" si="0"/>
        <v>0.99995278787592656</v>
      </c>
    </row>
    <row r="46" spans="1:7" x14ac:dyDescent="0.3">
      <c r="A46" s="26"/>
      <c r="B46" s="6" t="s">
        <v>43</v>
      </c>
      <c r="C46" s="9">
        <v>11</v>
      </c>
      <c r="D46" s="9" t="s">
        <v>8</v>
      </c>
      <c r="E46" s="12">
        <v>8472.4</v>
      </c>
      <c r="F46" s="14">
        <v>8472</v>
      </c>
      <c r="G46" s="10">
        <f t="shared" si="0"/>
        <v>0.99995278787592656</v>
      </c>
    </row>
    <row r="49" spans="1:7" ht="60.75" customHeight="1" x14ac:dyDescent="0.3">
      <c r="A49" s="28" t="s">
        <v>47</v>
      </c>
      <c r="B49" s="28"/>
      <c r="C49" s="28"/>
      <c r="D49" s="28"/>
      <c r="E49" s="28"/>
      <c r="F49" s="27" t="s">
        <v>48</v>
      </c>
      <c r="G49" s="27"/>
    </row>
  </sheetData>
  <autoFilter ref="A17:G46"/>
  <mergeCells count="15">
    <mergeCell ref="F49:G49"/>
    <mergeCell ref="A49:E49"/>
    <mergeCell ref="A12:G12"/>
    <mergeCell ref="A13:G13"/>
    <mergeCell ref="A14:G14"/>
    <mergeCell ref="A11:G11"/>
    <mergeCell ref="A20:A26"/>
    <mergeCell ref="A42:A44"/>
    <mergeCell ref="A45:A46"/>
    <mergeCell ref="A40:A41"/>
    <mergeCell ref="A27:A28"/>
    <mergeCell ref="A29:A31"/>
    <mergeCell ref="A32:A34"/>
    <mergeCell ref="A35:A37"/>
    <mergeCell ref="A38:A39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2025-06-30T13:24:48Z</dcterms:modified>
</cp:coreProperties>
</file>