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22695" windowHeight="10680"/>
  </bookViews>
  <sheets>
    <sheet name="Лист1" sheetId="1" r:id="rId1"/>
  </sheets>
  <definedNames>
    <definedName name="_xlnm.Print_Titles" localSheetId="0">Лист1!$18:$18</definedName>
    <definedName name="_xlnm.Print_Area" localSheetId="0">Лист1!$A$1:$E$115</definedName>
  </definedNames>
  <calcPr calcId="144525"/>
</workbook>
</file>

<file path=xl/calcChain.xml><?xml version="1.0" encoding="utf-8"?>
<calcChain xmlns="http://schemas.openxmlformats.org/spreadsheetml/2006/main">
  <c r="D76" i="1" l="1"/>
  <c r="D77" i="1"/>
  <c r="D64" i="1" l="1"/>
  <c r="D96" i="1"/>
  <c r="C96" i="1"/>
  <c r="C88" i="1" s="1"/>
  <c r="C98" i="1"/>
  <c r="C85" i="1"/>
  <c r="C84" i="1" l="1"/>
  <c r="E88" i="1"/>
  <c r="E114" i="1"/>
  <c r="E106" i="1"/>
  <c r="E107" i="1"/>
  <c r="E105" i="1"/>
  <c r="E101" i="1"/>
  <c r="E102" i="1"/>
  <c r="E103" i="1"/>
  <c r="E104" i="1"/>
  <c r="E94" i="1"/>
  <c r="E95" i="1"/>
  <c r="E96" i="1"/>
  <c r="E97" i="1"/>
  <c r="E98" i="1"/>
  <c r="E99" i="1"/>
  <c r="E100" i="1"/>
  <c r="D85" i="1" l="1"/>
  <c r="D84" i="1" s="1"/>
  <c r="E82" i="1"/>
  <c r="E81" i="1"/>
  <c r="C76" i="1"/>
  <c r="E80" i="1"/>
  <c r="C64" i="1"/>
  <c r="E75" i="1"/>
  <c r="E72" i="1"/>
  <c r="E73" i="1"/>
  <c r="E74" i="1"/>
  <c r="C46" i="1"/>
  <c r="D22" i="1"/>
  <c r="D21" i="1" s="1"/>
  <c r="C22" i="1"/>
  <c r="E29" i="1"/>
  <c r="E36" i="1" l="1"/>
  <c r="E77" i="1"/>
  <c r="E79" i="1"/>
  <c r="D59" i="1"/>
  <c r="C59" i="1"/>
  <c r="E60" i="1"/>
  <c r="E61" i="1"/>
  <c r="E31" i="1"/>
  <c r="E30" i="1"/>
  <c r="E25" i="1"/>
  <c r="E76" i="1" l="1"/>
  <c r="C113" i="1"/>
  <c r="D113" i="1" l="1"/>
  <c r="D112" i="1" s="1"/>
  <c r="D108" i="1" s="1"/>
  <c r="D83" i="1" s="1"/>
  <c r="E113" i="1" l="1"/>
  <c r="C112" i="1"/>
  <c r="C108" i="1" l="1"/>
  <c r="E112" i="1"/>
  <c r="C33" i="1"/>
  <c r="E108" i="1" l="1"/>
  <c r="C83" i="1"/>
  <c r="D43" i="1"/>
  <c r="C43" i="1"/>
  <c r="E45" i="1" l="1"/>
  <c r="E46" i="1"/>
  <c r="E40" i="1"/>
  <c r="E41" i="1"/>
  <c r="E42" i="1"/>
  <c r="E50" i="1"/>
  <c r="E49" i="1"/>
  <c r="E48" i="1"/>
  <c r="E24" i="1"/>
  <c r="E26" i="1"/>
  <c r="E34" i="1"/>
  <c r="E37" i="1"/>
  <c r="E38" i="1"/>
  <c r="E39" i="1"/>
  <c r="E23" i="1"/>
  <c r="E85" i="1"/>
  <c r="E84" i="1"/>
  <c r="E22" i="1" l="1"/>
  <c r="E83" i="1"/>
  <c r="D55" i="1" l="1"/>
  <c r="D44" i="1"/>
  <c r="C44" i="1"/>
  <c r="C55" i="1" l="1"/>
  <c r="E59" i="1"/>
  <c r="E44" i="1"/>
  <c r="D33" i="1"/>
  <c r="C21" i="1"/>
  <c r="D32" i="1" l="1"/>
  <c r="E33" i="1"/>
  <c r="C32" i="1"/>
  <c r="C20" i="1" s="1"/>
  <c r="E47" i="1"/>
  <c r="E63" i="1"/>
  <c r="E64" i="1"/>
  <c r="E86" i="1"/>
  <c r="D20" i="1" l="1"/>
  <c r="D19" i="1" s="1"/>
  <c r="E32" i="1"/>
  <c r="C19" i="1"/>
  <c r="E19" i="1" l="1"/>
  <c r="E87" i="1"/>
  <c r="E21" i="1" l="1"/>
  <c r="C109" i="1"/>
  <c r="E20" i="1" l="1"/>
  <c r="E62" i="1"/>
  <c r="D91" i="1" l="1"/>
  <c r="C91" i="1"/>
  <c r="E43" i="1" l="1"/>
  <c r="D109" i="1" l="1"/>
  <c r="D89" i="1"/>
  <c r="C89" i="1"/>
  <c r="E71" i="1" l="1"/>
  <c r="E65" i="1"/>
  <c r="C51" i="1" l="1"/>
  <c r="D54" i="1"/>
  <c r="D51" i="1"/>
  <c r="E55" i="1" l="1"/>
</calcChain>
</file>

<file path=xl/sharedStrings.xml><?xml version="1.0" encoding="utf-8"?>
<sst xmlns="http://schemas.openxmlformats.org/spreadsheetml/2006/main" count="199" uniqueCount="199">
  <si>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</si>
  <si>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</si>
  <si>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</si>
  <si>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</si>
  <si>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</si>
  <si>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</si>
  <si>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</si>
  <si>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</si>
  <si>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</si>
  <si>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</si>
  <si>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</si>
  <si>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</si>
  <si>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</si>
  <si>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</si>
  <si>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</si>
  <si>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</si>
  <si>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</si>
  <si>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</si>
  <si>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</si>
  <si>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</si>
  <si>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</si>
  <si>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</si>
  <si>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</si>
  <si>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2 00 00000 00 0000 000</t>
  </si>
  <si>
    <t>2 02 00000 00 0000 000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</si>
  <si>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</si>
  <si>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</si>
  <si>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2 18 00000 00 0000 000</t>
  </si>
  <si>
    <t xml:space="preserve">Исполнение                         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</si>
  <si>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</si>
  <si>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</si>
  <si>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</si>
  <si>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</si>
  <si>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</si>
  <si>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</si>
  <si>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</si>
  <si>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</si>
  <si>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Субвенции бюджетам бюджетной системы Российской Федерации</t>
  </si>
  <si>
    <t>1 01 02050 01 0000 110</t>
  </si>
  <si>
    <t>1 14 02053 05 0000 410</t>
  </si>
  <si>
    <t>114 02053 05 0000 440</t>
  </si>
  <si>
    <t>2 02 30000 00 0000 150</t>
  </si>
  <si>
    <t>2 02 30024 00 0000 150</t>
  </si>
  <si>
    <t>2 02 40000 00 0000 150</t>
  </si>
  <si>
    <t>2 02 40014 00 0000 150</t>
  </si>
  <si>
    <t>2 18 00000 00 0000 150</t>
  </si>
  <si>
    <t>1 06 00000 00 0000 000</t>
  </si>
  <si>
    <t>1 16 01180 01 0000 140</t>
  </si>
  <si>
    <t>1 16 01183 01 0000 140</t>
  </si>
  <si>
    <t>2 02 49999 00 0000 150</t>
  </si>
  <si>
    <t>Прочие межбюджетные трансферты, передаваемые бюджетам</t>
  </si>
  <si>
    <t xml:space="preserve">классификации операций сектора </t>
  </si>
  <si>
    <t>государственного управления, относящихся к доходам</t>
  </si>
  <si>
    <t>Начальник 
финансового управления
администрации муниципального 
образования Туапсинский район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</si>
  <si>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</si>
  <si>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</si>
  <si>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</si>
  <si>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</si>
  <si>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</si>
  <si>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</si>
  <si>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</si>
  <si>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</si>
  <si>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</si>
  <si>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</si>
  <si>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</si>
  <si>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НАЛОГИ НА ИМУЩЕСТВО</t>
  </si>
  <si>
    <t>ДОХОДЫ ОТ ОКАЗАНИЯ ПЛАТНЫХ УСЛУГ И КОМПЕНСАЦИИ ЗАТРАТ ГОСУДАРСТВА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</si>
  <si>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</si>
  <si>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</si>
  <si>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</si>
  <si>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правонарушениях, за административные правонарушения против порядка управления</t>
  </si>
  <si>
    <t>Ю.Н. Кулакова</t>
  </si>
  <si>
    <t xml:space="preserve"> местного бюджета за 2024 год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</si>
  <si>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</si>
  <si>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</si>
  <si>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</si>
  <si>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</si>
  <si>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</si>
  <si>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</si>
  <si>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</si>
  <si>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</si>
  <si>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</si>
  <si>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</si>
  <si>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</si>
  <si>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</si>
  <si>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1 06 06030 00 0000 110</t>
  </si>
  <si>
    <t>1 06 06000 00 0000 110</t>
  </si>
  <si>
    <t>1 06 06040 00 0000 110</t>
  </si>
  <si>
    <t>1 11 05030 00 0000 120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</si>
  <si>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</si>
  <si>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</si>
  <si>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</si>
  <si>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</si>
  <si>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</si>
  <si>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</si>
  <si>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</si>
  <si>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Земельный налог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</si>
  <si>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</si>
  <si>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</si>
  <si>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</si>
  <si>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</si>
  <si>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</si>
  <si>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</si>
  <si>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доходы от компенсации затрат бюджетов сельских поселений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</si>
  <si>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</si>
  <si>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</si>
  <si>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</si>
  <si>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</si>
  <si>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</si>
  <si>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</si>
  <si>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</si>
  <si>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</si>
  <si>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</si>
  <si>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</si>
  <si>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</si>
  <si>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</si>
  <si>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</si>
  <si>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</si>
  <si>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</si>
  <si>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</si>
  <si>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</si>
  <si>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</si>
  <si>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</si>
  <si>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</si>
  <si>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</si>
  <si>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</si>
  <si>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</si>
  <si>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</si>
  <si>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</si>
  <si>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</si>
  <si>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Дотации бюджетам бюджетной системы Российской Федерации</t>
  </si>
  <si>
    <t>2 02 10000 00 0000 150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</si>
  <si>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</si>
  <si>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</si>
  <si>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</si>
  <si>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</si>
  <si>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</si>
  <si>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</si>
  <si>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t>1 01 02130 01 0000 110</t>
  </si>
  <si>
    <t>1 01 02140 01 0000 110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</si>
  <si>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</si>
  <si>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</si>
  <si>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</si>
  <si>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</si>
  <si>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ШТРАФЫ, САНКЦИИ, ВОЗМЕЩЕНИЕ УЩЕРБА</t>
  </si>
  <si>
    <t>1 16 00000 00 0000 000</t>
  </si>
  <si>
    <t>1 16 02000 02 0000 140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</si>
  <si>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</si>
  <si>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</si>
  <si>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1 01 02080 01 0000 110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</si>
  <si>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</si>
  <si>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</si>
  <si>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</si>
  <si>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</si>
  <si>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</si>
  <si>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</si>
  <si>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1 13 02995 10 0000 130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</si>
  <si>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</si>
  <si>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</si>
  <si>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</si>
  <si>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</si>
  <si>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</si>
  <si>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</si>
  <si>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2 02 20000 00 0000 150</t>
  </si>
  <si>
    <t>Субсидии бюджетам бюджетной системы Российской Федерации (межбюджетные субсидии)</t>
  </si>
  <si>
    <t>3 02 20000 00 0000 150</t>
  </si>
  <si>
    <t>4 02 20000 00 0000 150</t>
  </si>
  <si>
    <t>5 02 20000 00 0000 150</t>
  </si>
  <si>
    <t>6 02 20000 00 0000 150</t>
  </si>
  <si>
    <t>7 02 20000 00 0000 150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</si>
  <si>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</si>
  <si>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</si>
  <si>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</si>
  <si>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2 02 29999 00 0000 150</t>
  </si>
  <si>
    <t>Прочие субсидии</t>
  </si>
  <si>
    <t>Прочие субсидии бюджетам сельских поселений</t>
  </si>
  <si>
    <t>2 02 29999 10 0000 150</t>
  </si>
  <si>
    <t>202 30024 10 0000 150</t>
  </si>
  <si>
    <t>2 02 20077 10 0000 150</t>
  </si>
  <si>
    <t xml:space="preserve">            (тыс. рублей)</t>
  </si>
  <si>
    <t>Начальник финансового
управления администрации                         Туапсинского муниципального округа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</si>
  <si>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</si>
  <si>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</si>
  <si>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</si>
  <si>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</si>
  <si>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</t>
  </si>
  <si>
    <t>Федерации</t>
  </si>
  <si>
    <t xml:space="preserve">Доходы от уплаты акцизов на дизельное топливо, подлежащие распределению между бюджетами </t>
  </si>
  <si>
    <t>субъектов Российской Федерации и местными бюджетами с учетом установленных  дифференцированных нормативов отчислений в местные бюджеты</t>
  </si>
  <si>
    <t>правонарушениях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</si>
  <si>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 полномочий по решению вопросов местного значения в соответствии с заключенными соглашениями </t>
  </si>
  <si>
    <t>ИСПОЛНЕНИЕ</t>
  </si>
  <si>
    <t xml:space="preserve">по доходам бюджета Тенгинского сельского поселения </t>
  </si>
  <si>
    <t>Налоговые и неналоговые доходы</t>
  </si>
  <si>
    <t>Налоги на прибыль, доходы</t>
  </si>
  <si>
    <t xml:space="preserve">Туапсинского района по кодам видов доходов, подвидов доходов, </t>
  </si>
  <si>
    <t>-</t>
  </si>
  <si>
    <t>Бюджет, утвержденный решением Совета муниципального образования  Туапсинский муниципальный округ Краснодарского края</t>
  </si>
  <si>
    <t>Административные штрафы, установленные законами субъектов Российской Федерации об административных правонарушениях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</si>
</sst>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.5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3" fillId="18" borderId="0" xfId="1" applyFont="1" applyFill="1" applyBorder="1"/>
    <xf numFmtId="4" fontId="3" fillId="18" borderId="0" xfId="1" applyNumberFormat="1" applyFont="1" applyFill="1" applyBorder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165" fontId="3" fillId="18" borderId="0" xfId="1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0" fontId="3" fillId="18" borderId="0" xfId="1" applyFont="1" applyFill="1" applyAlignment="1">
      <alignment horizontal="center" vertical="top"/>
    </xf>
    <xf numFmtId="0" fontId="3" fillId="18" borderId="0" xfId="0" applyFont="1" applyFill="1" applyAlignment="1">
      <alignment horizontal="center" vertical="top"/>
    </xf>
    <xf numFmtId="0" fontId="3" fillId="18" borderId="0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center" vertical="top" wrapText="1"/>
    </xf>
    <xf numFmtId="0" fontId="3" fillId="18" borderId="0" xfId="0" applyFont="1" applyFill="1"/>
    <xf numFmtId="0" fontId="3" fillId="18" borderId="0" xfId="1" applyFont="1" applyFill="1"/>
    <xf numFmtId="165" fontId="3" fillId="18" borderId="0" xfId="0" applyNumberFormat="1" applyFont="1" applyFill="1" applyAlignment="1">
      <alignment horizontal="center" vertical="top"/>
    </xf>
    <xf numFmtId="0" fontId="3" fillId="18" borderId="0" xfId="0" applyFont="1" applyFill="1" applyAlignment="1">
      <alignment horizontal="left" vertical="top"/>
    </xf>
    <xf numFmtId="164" fontId="3" fillId="18" borderId="0" xfId="1" applyNumberFormat="1" applyFont="1" applyFill="1" applyBorder="1" applyAlignment="1">
      <alignment horizontal="left" vertical="top" wrapText="1"/>
    </xf>
    <xf numFmtId="0" fontId="3" fillId="18" borderId="0" xfId="1" applyFont="1" applyFill="1" applyAlignment="1"/>
    <xf numFmtId="165" fontId="3" fillId="18" borderId="0" xfId="1" applyNumberFormat="1" applyFont="1" applyFill="1" applyAlignment="1">
      <alignment horizontal="right" vertical="top"/>
    </xf>
    <xf numFmtId="164" fontId="3" fillId="18" borderId="10" xfId="1" applyNumberFormat="1" applyFont="1" applyFill="1" applyBorder="1" applyAlignment="1">
      <alignment horizontal="center" vertical="top" wrapText="1"/>
    </xf>
    <xf numFmtId="165" fontId="3" fillId="18" borderId="10" xfId="1" applyNumberFormat="1" applyFont="1" applyFill="1" applyBorder="1" applyAlignment="1">
      <alignment horizontal="center" vertical="top" wrapText="1"/>
    </xf>
    <xf numFmtId="0" fontId="3" fillId="18" borderId="10" xfId="1" applyFont="1" applyFill="1" applyBorder="1" applyAlignment="1">
      <alignment horizontal="center" vertical="top"/>
    </xf>
    <xf numFmtId="0" fontId="3" fillId="18" borderId="10" xfId="1" applyNumberFormat="1" applyFont="1" applyFill="1" applyBorder="1" applyAlignment="1">
      <alignment horizontal="center" vertical="top" wrapText="1"/>
    </xf>
    <xf numFmtId="49" fontId="3" fillId="18" borderId="10" xfId="1" applyNumberFormat="1" applyFont="1" applyFill="1" applyBorder="1" applyAlignment="1">
      <alignment horizontal="center" vertical="top"/>
    </xf>
    <xf numFmtId="3" fontId="3" fillId="18" borderId="10" xfId="1" applyNumberFormat="1" applyFont="1" applyFill="1" applyBorder="1" applyAlignment="1">
      <alignment horizontal="center" vertical="top"/>
    </xf>
    <xf numFmtId="0" fontId="3" fillId="18" borderId="10" xfId="1" applyNumberFormat="1" applyFont="1" applyFill="1" applyBorder="1" applyAlignment="1">
      <alignment horizontal="left" vertical="top" wrapText="1"/>
    </xf>
    <xf numFmtId="165" fontId="3" fillId="18" borderId="10" xfId="44" applyNumberFormat="1" applyFont="1" applyFill="1" applyBorder="1" applyAlignment="1" applyProtection="1">
      <alignment horizontal="center" vertical="top"/>
      <protection hidden="1"/>
    </xf>
    <xf numFmtId="166" fontId="3" fillId="18" borderId="10" xfId="1" applyNumberFormat="1" applyFont="1" applyFill="1" applyBorder="1" applyAlignment="1">
      <alignment horizontal="center" vertical="top"/>
    </xf>
    <xf numFmtId="164" fontId="3" fillId="18" borderId="10" xfId="1" applyNumberFormat="1" applyFont="1" applyFill="1" applyBorder="1" applyAlignment="1">
      <alignment horizontal="center" vertical="top"/>
    </xf>
    <xf numFmtId="0" fontId="3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3" fillId="18" borderId="10" xfId="44" applyNumberFormat="1" applyFont="1" applyFill="1" applyBorder="1" applyAlignment="1" applyProtection="1">
      <alignment horizontal="center" vertical="top"/>
      <protection hidden="1"/>
    </xf>
    <xf numFmtId="0" fontId="3" fillId="18" borderId="10" xfId="0" applyFont="1" applyFill="1" applyBorder="1" applyAlignment="1">
      <alignment horizontal="center" vertical="top"/>
    </xf>
    <xf numFmtId="165" fontId="3" fillId="18" borderId="0" xfId="44" applyNumberFormat="1" applyFont="1" applyFill="1" applyBorder="1" applyAlignment="1" applyProtection="1">
      <alignment horizontal="center"/>
      <protection hidden="1"/>
    </xf>
    <xf numFmtId="0" fontId="3" fillId="18" borderId="10" xfId="0" applyFont="1" applyFill="1" applyBorder="1" applyAlignment="1">
      <alignment horizontal="center" vertical="top" wrapText="1"/>
    </xf>
    <xf numFmtId="164" fontId="3" fillId="18" borderId="10" xfId="44" applyNumberFormat="1" applyFont="1" applyFill="1" applyBorder="1" applyAlignment="1" applyProtection="1">
      <alignment horizontal="center" vertical="top" wrapText="1"/>
      <protection hidden="1"/>
    </xf>
    <xf numFmtId="165" fontId="3" fillId="18" borderId="10" xfId="0" applyNumberFormat="1" applyFont="1" applyFill="1" applyBorder="1" applyAlignment="1">
      <alignment horizontal="center" vertical="top"/>
    </xf>
    <xf numFmtId="0" fontId="3" fillId="18" borderId="10" xfId="1" applyFont="1" applyFill="1" applyBorder="1" applyAlignment="1">
      <alignment horizontal="center" vertical="top" wrapText="1"/>
    </xf>
    <xf numFmtId="0" fontId="23" fillId="18" borderId="10" xfId="44" applyNumberFormat="1" applyFont="1" applyFill="1" applyBorder="1" applyAlignment="1" applyProtection="1">
      <alignment horizontal="left" vertical="top" wrapText="1"/>
      <protection hidden="1"/>
    </xf>
    <xf numFmtId="0" fontId="23" fillId="18" borderId="10" xfId="0" applyFont="1" applyFill="1" applyBorder="1" applyAlignment="1">
      <alignment horizontal="left" vertical="top" wrapText="1"/>
    </xf>
    <xf numFmtId="0" fontId="23" fillId="18" borderId="10" xfId="0" applyFont="1" applyFill="1" applyBorder="1" applyAlignment="1">
      <alignment horizontal="left" vertical="top"/>
    </xf>
    <xf numFmtId="0" fontId="3" fillId="18" borderId="11" xfId="0" applyFont="1" applyFill="1" applyBorder="1" applyAlignment="1">
      <alignment horizontal="right"/>
    </xf>
    <xf numFmtId="0" fontId="22" fillId="18" borderId="0" xfId="1" applyFont="1" applyFill="1" applyBorder="1" applyAlignment="1">
      <alignment horizontal="center" vertical="top"/>
    </xf>
    <xf numFmtId="0" fontId="22" fillId="18" borderId="0" xfId="1" applyFont="1" applyFill="1" applyBorder="1" applyAlignment="1">
      <alignment horizontal="center" vertical="top" wrapText="1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5</xdr:col>
      <xdr:colOff>66677</xdr:colOff>
      <xdr:row>9</xdr:row>
      <xdr:rowOff>150812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59438" y="0"/>
          <a:ext cx="2963864" cy="1833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 округ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Краснодарского края</a:t>
          </a:r>
          <a:endParaRPr lang="en-US" sz="14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showWhiteSpace="0" view="pageBreakPreview" zoomScaleNormal="100" zoomScaleSheetLayoutView="100" workbookViewId="0">
      <selection activeCell="A60" sqref="A60"/>
    </sheetView>
  </sheetViews>
  <sheetFormatPr defaultColWidth="9.140625" defaultRowHeight="18.75" x14ac:dyDescent="0.3"/>
  <cols>
    <col min="1" max="1" width="51.42578125" style="21" customWidth="1"/>
    <col min="2" max="2" width="27" style="15" customWidth="1"/>
    <col min="3" max="3" width="20.28515625" style="20" customWidth="1"/>
    <col min="4" max="4" width="14.85546875" style="20" customWidth="1"/>
    <col min="5" max="5" width="15.42578125" style="18" customWidth="1"/>
    <col min="6" max="16384" width="9.140625" style="18"/>
  </cols>
  <sheetData>
    <row r="1" spans="1:6" ht="6" customHeight="1" x14ac:dyDescent="0.3">
      <c r="A1" s="10"/>
      <c r="B1" s="5"/>
      <c r="C1" s="9"/>
      <c r="D1" s="9"/>
      <c r="E1" s="22"/>
      <c r="F1" s="1"/>
    </row>
    <row r="2" spans="1:6" x14ac:dyDescent="0.3">
      <c r="A2" s="10"/>
      <c r="B2" s="5"/>
      <c r="C2" s="9"/>
      <c r="D2" s="9"/>
      <c r="E2" s="1"/>
      <c r="F2" s="1"/>
    </row>
    <row r="3" spans="1:6" x14ac:dyDescent="0.3">
      <c r="A3" s="10"/>
      <c r="B3" s="5"/>
      <c r="C3" s="9"/>
      <c r="D3" s="9"/>
      <c r="E3" s="1"/>
      <c r="F3" s="1"/>
    </row>
    <row r="4" spans="1:6" x14ac:dyDescent="0.3">
      <c r="A4" s="10"/>
      <c r="B4" s="5"/>
      <c r="C4" s="9"/>
      <c r="D4" s="9"/>
      <c r="E4" s="1"/>
      <c r="F4" s="1"/>
    </row>
    <row r="5" spans="1:6" x14ac:dyDescent="0.3">
      <c r="A5" s="10"/>
      <c r="B5" s="5"/>
      <c r="C5" s="9"/>
      <c r="D5" s="9"/>
      <c r="E5" s="1"/>
      <c r="F5" s="1"/>
    </row>
    <row r="6" spans="1:6" x14ac:dyDescent="0.3">
      <c r="A6" s="10"/>
      <c r="B6" s="6"/>
      <c r="C6" s="4"/>
      <c r="D6" s="9"/>
      <c r="E6" s="23"/>
      <c r="F6" s="1"/>
    </row>
    <row r="7" spans="1:6" x14ac:dyDescent="0.3">
      <c r="A7" s="10"/>
      <c r="B7" s="7"/>
      <c r="C7" s="8"/>
      <c r="D7" s="8"/>
      <c r="E7" s="1"/>
      <c r="F7" s="1"/>
    </row>
    <row r="8" spans="1:6" ht="23.25" customHeight="1" x14ac:dyDescent="0.3">
      <c r="A8" s="10"/>
      <c r="B8" s="3"/>
      <c r="C8" s="4"/>
      <c r="D8" s="4"/>
      <c r="E8" s="1"/>
      <c r="F8" s="1"/>
    </row>
    <row r="9" spans="1:6" ht="18" customHeight="1" x14ac:dyDescent="0.3">
      <c r="A9" s="10"/>
      <c r="B9" s="3"/>
      <c r="C9" s="4"/>
      <c r="D9" s="4"/>
      <c r="E9" s="1"/>
      <c r="F9" s="1"/>
    </row>
    <row r="10" spans="1:6" x14ac:dyDescent="0.3">
      <c r="A10" s="47" t="s">
        <v>191</v>
      </c>
      <c r="B10" s="47"/>
      <c r="C10" s="47"/>
      <c r="D10" s="47"/>
      <c r="E10" s="47"/>
      <c r="F10" s="1"/>
    </row>
    <row r="11" spans="1:6" ht="20.25" customHeight="1" x14ac:dyDescent="0.3">
      <c r="A11" s="47" t="s">
        <v>192</v>
      </c>
      <c r="B11" s="47"/>
      <c r="C11" s="47"/>
      <c r="D11" s="47"/>
      <c r="E11" s="47"/>
      <c r="F11" s="1"/>
    </row>
    <row r="12" spans="1:6" ht="18.75" customHeight="1" x14ac:dyDescent="0.3">
      <c r="A12" s="48" t="s">
        <v>195</v>
      </c>
      <c r="B12" s="48"/>
      <c r="C12" s="48"/>
      <c r="D12" s="48"/>
      <c r="E12" s="48"/>
      <c r="F12" s="1"/>
    </row>
    <row r="13" spans="1:6" x14ac:dyDescent="0.3">
      <c r="A13" s="48" t="s">
        <v>51</v>
      </c>
      <c r="B13" s="48"/>
      <c r="C13" s="48"/>
      <c r="D13" s="48"/>
      <c r="E13" s="48"/>
      <c r="F13" s="1"/>
    </row>
    <row r="14" spans="1:6" ht="18.75" customHeight="1" x14ac:dyDescent="0.3">
      <c r="A14" s="48" t="s">
        <v>52</v>
      </c>
      <c r="B14" s="48"/>
      <c r="C14" s="48"/>
      <c r="D14" s="48"/>
      <c r="E14" s="48"/>
      <c r="F14" s="1"/>
    </row>
    <row r="15" spans="1:6" ht="18" customHeight="1" x14ac:dyDescent="0.3">
      <c r="A15" s="48" t="s">
        <v>72</v>
      </c>
      <c r="B15" s="48"/>
      <c r="C15" s="48"/>
      <c r="D15" s="48"/>
      <c r="E15" s="48"/>
      <c r="F15" s="19"/>
    </row>
    <row r="16" spans="1:6" x14ac:dyDescent="0.3">
      <c r="A16" s="10"/>
      <c r="B16" s="14"/>
      <c r="C16" s="9"/>
      <c r="E16" s="24" t="s">
        <v>179</v>
      </c>
      <c r="F16" s="19"/>
    </row>
    <row r="17" spans="1:6" ht="167.25" customHeight="1" x14ac:dyDescent="0.3">
      <c r="A17" s="25" t="s">
        <v>0</v>
      </c>
      <c r="B17" s="25" t="s">
        <v>1</v>
      </c>
      <c r="C17" s="26" t="s">
        <v>197</v>
      </c>
      <c r="D17" s="26" t="s">
        <v>28</v>
      </c>
      <c r="E17" s="42" t="s">
        <v>73</v>
      </c>
      <c r="F17" s="19"/>
    </row>
    <row r="18" spans="1:6" ht="16.5" customHeight="1" x14ac:dyDescent="0.3">
      <c r="A18" s="28">
        <v>1</v>
      </c>
      <c r="B18" s="29" t="s">
        <v>2</v>
      </c>
      <c r="C18" s="30">
        <v>3</v>
      </c>
      <c r="D18" s="30">
        <v>4</v>
      </c>
      <c r="E18" s="27">
        <v>5</v>
      </c>
      <c r="F18" s="19"/>
    </row>
    <row r="19" spans="1:6" x14ac:dyDescent="0.3">
      <c r="A19" s="31" t="s">
        <v>3</v>
      </c>
      <c r="B19" s="29" t="s">
        <v>196</v>
      </c>
      <c r="C19" s="32">
        <f>C20+C83</f>
        <v>681566.1</v>
      </c>
      <c r="D19" s="32">
        <f>D20+D83</f>
        <v>69253.7</v>
      </c>
      <c r="E19" s="33">
        <f>D19/C19</f>
        <v>0.1016096604569975</v>
      </c>
      <c r="F19" s="19"/>
    </row>
    <row r="20" spans="1:6" x14ac:dyDescent="0.3">
      <c r="A20" s="31" t="s">
        <v>193</v>
      </c>
      <c r="B20" s="34" t="s">
        <v>4</v>
      </c>
      <c r="C20" s="32">
        <f>C21+C32+C43+C55+C64+C76</f>
        <v>42028.600000000006</v>
      </c>
      <c r="D20" s="32">
        <f>D21+D32+D43+D55+D64+D76</f>
        <v>48380.799999999996</v>
      </c>
      <c r="E20" s="33">
        <f t="shared" ref="E20:E42" si="0">D20/C20</f>
        <v>1.1511399380421901</v>
      </c>
      <c r="F20" s="2"/>
    </row>
    <row r="21" spans="1:6" x14ac:dyDescent="0.3">
      <c r="A21" s="35" t="s">
        <v>194</v>
      </c>
      <c r="B21" s="36" t="s">
        <v>5</v>
      </c>
      <c r="C21" s="32">
        <f>C22</f>
        <v>12311.000000000002</v>
      </c>
      <c r="D21" s="32">
        <f>D22</f>
        <v>13970.8</v>
      </c>
      <c r="E21" s="33">
        <f t="shared" si="0"/>
        <v>1.1348225164487042</v>
      </c>
      <c r="F21" s="2"/>
    </row>
    <row r="22" spans="1:6" x14ac:dyDescent="0.3">
      <c r="A22" s="35" t="s">
        <v>6</v>
      </c>
      <c r="B22" s="36" t="s">
        <v>7</v>
      </c>
      <c r="C22" s="32">
        <f>C23+C24+C26+C25+C30+C31+C29</f>
        <v>12311.000000000002</v>
      </c>
      <c r="D22" s="32">
        <f>D23+D24+D26+D25+D30+D31+D29</f>
        <v>13970.8</v>
      </c>
      <c r="E22" s="33">
        <f t="shared" si="0"/>
        <v>1.1348225164487042</v>
      </c>
    </row>
    <row r="23" spans="1:6" ht="146.25" customHeight="1" x14ac:dyDescent="0.3">
      <c r="A23" s="43" t="s">
        <v>68</v>
      </c>
      <c r="B23" s="36" t="s">
        <v>8</v>
      </c>
      <c r="C23" s="32">
        <v>11246.9</v>
      </c>
      <c r="D23" s="32">
        <v>12842.7</v>
      </c>
      <c r="E23" s="33">
        <f t="shared" si="0"/>
        <v>1.1418879869119491</v>
      </c>
    </row>
    <row r="24" spans="1:6" ht="156.75" customHeight="1" x14ac:dyDescent="0.3">
      <c r="A24" s="43" t="s">
        <v>136</v>
      </c>
      <c r="B24" s="36" t="s">
        <v>137</v>
      </c>
      <c r="C24" s="32">
        <v>41.2</v>
      </c>
      <c r="D24" s="32">
        <v>41.8</v>
      </c>
      <c r="E24" s="33">
        <f t="shared" si="0"/>
        <v>1.0145631067961163</v>
      </c>
    </row>
    <row r="25" spans="1:6" ht="138" customHeight="1" x14ac:dyDescent="0.3">
      <c r="A25" s="43" t="s">
        <v>183</v>
      </c>
      <c r="B25" s="37" t="s">
        <v>9</v>
      </c>
      <c r="C25" s="32">
        <v>545</v>
      </c>
      <c r="D25" s="32">
        <v>556.1</v>
      </c>
      <c r="E25" s="33">
        <f t="shared" si="0"/>
        <v>1.0203669724770643</v>
      </c>
    </row>
    <row r="26" spans="1:6" ht="126" customHeight="1" x14ac:dyDescent="0.3">
      <c r="A26" s="43" t="s">
        <v>185</v>
      </c>
      <c r="B26" s="36" t="s">
        <v>10</v>
      </c>
      <c r="C26" s="32">
        <v>88.2</v>
      </c>
      <c r="D26" s="32">
        <v>110.9</v>
      </c>
      <c r="E26" s="33">
        <f t="shared" si="0"/>
        <v>1.2573696145124718</v>
      </c>
    </row>
    <row r="27" spans="1:6" ht="171" customHeight="1" x14ac:dyDescent="0.3">
      <c r="A27" s="43" t="s">
        <v>57</v>
      </c>
      <c r="B27" s="36" t="s">
        <v>38</v>
      </c>
      <c r="C27" s="32">
        <v>0</v>
      </c>
      <c r="D27" s="32">
        <v>0</v>
      </c>
      <c r="E27" s="33">
        <v>0</v>
      </c>
    </row>
    <row r="28" spans="1:6" hidden="1" x14ac:dyDescent="0.3">
      <c r="A28" s="43" t="s">
        <v>186</v>
      </c>
      <c r="B28" s="36"/>
      <c r="C28" s="32"/>
      <c r="D28" s="32"/>
      <c r="E28" s="33"/>
    </row>
    <row r="29" spans="1:6" ht="234" customHeight="1" x14ac:dyDescent="0.3">
      <c r="A29" s="44" t="s">
        <v>181</v>
      </c>
      <c r="B29" s="36" t="s">
        <v>149</v>
      </c>
      <c r="C29" s="32">
        <v>7</v>
      </c>
      <c r="D29" s="32">
        <v>35.799999999999997</v>
      </c>
      <c r="E29" s="33">
        <f t="shared" si="0"/>
        <v>5.1142857142857139</v>
      </c>
    </row>
    <row r="30" spans="1:6" ht="103.5" customHeight="1" x14ac:dyDescent="0.3">
      <c r="A30" s="43" t="s">
        <v>184</v>
      </c>
      <c r="B30" s="37" t="s">
        <v>138</v>
      </c>
      <c r="C30" s="32">
        <v>314</v>
      </c>
      <c r="D30" s="32">
        <v>314.8</v>
      </c>
      <c r="E30" s="33">
        <f t="shared" si="0"/>
        <v>1.0025477707006369</v>
      </c>
    </row>
    <row r="31" spans="1:6" ht="103.5" customHeight="1" x14ac:dyDescent="0.3">
      <c r="A31" s="43" t="s">
        <v>182</v>
      </c>
      <c r="B31" s="37" t="s">
        <v>139</v>
      </c>
      <c r="C31" s="32">
        <v>68.7</v>
      </c>
      <c r="D31" s="32">
        <v>68.7</v>
      </c>
      <c r="E31" s="33">
        <f t="shared" si="0"/>
        <v>1</v>
      </c>
    </row>
    <row r="32" spans="1:6" ht="52.5" customHeight="1" x14ac:dyDescent="0.3">
      <c r="A32" s="44" t="s">
        <v>104</v>
      </c>
      <c r="B32" s="36" t="s">
        <v>74</v>
      </c>
      <c r="C32" s="32">
        <f>C33</f>
        <v>3486.1</v>
      </c>
      <c r="D32" s="32">
        <f>D33</f>
        <v>3739.3999999999996</v>
      </c>
      <c r="E32" s="33">
        <f t="shared" si="0"/>
        <v>1.0726599925418088</v>
      </c>
    </row>
    <row r="33" spans="1:5" ht="51.75" x14ac:dyDescent="0.3">
      <c r="A33" s="44" t="s">
        <v>105</v>
      </c>
      <c r="B33" s="36" t="s">
        <v>75</v>
      </c>
      <c r="C33" s="32">
        <f>C34+C38+C39+C41</f>
        <v>3486.1</v>
      </c>
      <c r="D33" s="32">
        <f>D36+D38+D40+D42</f>
        <v>3739.3999999999996</v>
      </c>
      <c r="E33" s="33">
        <f t="shared" si="0"/>
        <v>1.0726599925418088</v>
      </c>
    </row>
    <row r="34" spans="1:5" ht="51.75" x14ac:dyDescent="0.3">
      <c r="A34" s="44" t="s">
        <v>187</v>
      </c>
      <c r="B34" s="36" t="s">
        <v>76</v>
      </c>
      <c r="C34" s="32">
        <v>1818.1</v>
      </c>
      <c r="D34" s="32">
        <v>1931.9</v>
      </c>
      <c r="E34" s="33">
        <f t="shared" si="0"/>
        <v>1.0625928166767507</v>
      </c>
    </row>
    <row r="35" spans="1:5" ht="72" hidden="1" customHeight="1" x14ac:dyDescent="0.3">
      <c r="A35" s="44" t="s">
        <v>188</v>
      </c>
      <c r="B35" s="36"/>
      <c r="C35" s="32"/>
      <c r="D35" s="32"/>
      <c r="E35" s="33"/>
    </row>
    <row r="36" spans="1:5" ht="176.25" customHeight="1" x14ac:dyDescent="0.3">
      <c r="A36" s="44" t="s">
        <v>89</v>
      </c>
      <c r="B36" s="36" t="s">
        <v>77</v>
      </c>
      <c r="C36" s="32">
        <v>1818.1</v>
      </c>
      <c r="D36" s="32">
        <v>1931.9</v>
      </c>
      <c r="E36" s="33">
        <f>D36/C36</f>
        <v>1.0625928166767507</v>
      </c>
    </row>
    <row r="37" spans="1:5" ht="124.5" customHeight="1" x14ac:dyDescent="0.3">
      <c r="A37" s="43" t="s">
        <v>90</v>
      </c>
      <c r="B37" s="36" t="s">
        <v>78</v>
      </c>
      <c r="C37" s="32">
        <v>8.6999999999999993</v>
      </c>
      <c r="D37" s="32">
        <v>11.2</v>
      </c>
      <c r="E37" s="33">
        <f t="shared" si="0"/>
        <v>1.2873563218390804</v>
      </c>
    </row>
    <row r="38" spans="1:5" ht="192.75" customHeight="1" x14ac:dyDescent="0.3">
      <c r="A38" s="44" t="s">
        <v>91</v>
      </c>
      <c r="B38" s="36" t="s">
        <v>79</v>
      </c>
      <c r="C38" s="32">
        <v>8.6999999999999993</v>
      </c>
      <c r="D38" s="32">
        <v>11.2</v>
      </c>
      <c r="E38" s="33">
        <f t="shared" si="0"/>
        <v>1.2873563218390804</v>
      </c>
    </row>
    <row r="39" spans="1:5" ht="111.75" customHeight="1" x14ac:dyDescent="0.3">
      <c r="A39" s="43" t="s">
        <v>92</v>
      </c>
      <c r="B39" s="36" t="s">
        <v>80</v>
      </c>
      <c r="C39" s="32">
        <v>1885.2</v>
      </c>
      <c r="D39" s="32">
        <v>2006.6</v>
      </c>
      <c r="E39" s="33">
        <f t="shared" si="0"/>
        <v>1.0643963505198386</v>
      </c>
    </row>
    <row r="40" spans="1:5" ht="178.5" customHeight="1" x14ac:dyDescent="0.3">
      <c r="A40" s="44" t="s">
        <v>93</v>
      </c>
      <c r="B40" s="36" t="s">
        <v>81</v>
      </c>
      <c r="C40" s="32">
        <v>1885.2</v>
      </c>
      <c r="D40" s="32">
        <v>2006.6</v>
      </c>
      <c r="E40" s="33">
        <f t="shared" si="0"/>
        <v>1.0643963505198386</v>
      </c>
    </row>
    <row r="41" spans="1:5" ht="106.5" customHeight="1" x14ac:dyDescent="0.3">
      <c r="A41" s="44" t="s">
        <v>94</v>
      </c>
      <c r="B41" s="36" t="s">
        <v>82</v>
      </c>
      <c r="C41" s="32">
        <v>-225.9</v>
      </c>
      <c r="D41" s="32">
        <v>-210.3</v>
      </c>
      <c r="E41" s="33">
        <f t="shared" si="0"/>
        <v>0.93094289508632144</v>
      </c>
    </row>
    <row r="42" spans="1:5" ht="179.25" customHeight="1" x14ac:dyDescent="0.3">
      <c r="A42" s="43" t="s">
        <v>95</v>
      </c>
      <c r="B42" s="36" t="s">
        <v>83</v>
      </c>
      <c r="C42" s="32">
        <v>-225.9</v>
      </c>
      <c r="D42" s="32">
        <v>-210.3</v>
      </c>
      <c r="E42" s="33">
        <f t="shared" si="0"/>
        <v>0.93094289508632144</v>
      </c>
    </row>
    <row r="43" spans="1:5" x14ac:dyDescent="0.3">
      <c r="A43" s="43" t="s">
        <v>65</v>
      </c>
      <c r="B43" s="36" t="s">
        <v>46</v>
      </c>
      <c r="C43" s="32">
        <f>C45+C46</f>
        <v>24376</v>
      </c>
      <c r="D43" s="32">
        <f>D45+D46</f>
        <v>28397.599999999999</v>
      </c>
      <c r="E43" s="33">
        <f t="shared" ref="E43:E63" si="1">D43/C43</f>
        <v>1.1649819494584837</v>
      </c>
    </row>
    <row r="44" spans="1:5" x14ac:dyDescent="0.3">
      <c r="A44" s="45" t="s">
        <v>106</v>
      </c>
      <c r="B44" s="36" t="s">
        <v>84</v>
      </c>
      <c r="C44" s="32">
        <f>C45</f>
        <v>11950</v>
      </c>
      <c r="D44" s="32">
        <f>D45</f>
        <v>13785.8</v>
      </c>
      <c r="E44" s="33">
        <f t="shared" si="1"/>
        <v>1.153623430962343</v>
      </c>
    </row>
    <row r="45" spans="1:5" ht="53.25" customHeight="1" x14ac:dyDescent="0.3">
      <c r="A45" s="44" t="s">
        <v>124</v>
      </c>
      <c r="B45" s="37" t="s">
        <v>125</v>
      </c>
      <c r="C45" s="32">
        <v>11950</v>
      </c>
      <c r="D45" s="32">
        <v>13785.8</v>
      </c>
      <c r="E45" s="33">
        <f t="shared" si="1"/>
        <v>1.153623430962343</v>
      </c>
    </row>
    <row r="46" spans="1:5" x14ac:dyDescent="0.3">
      <c r="A46" s="43" t="s">
        <v>96</v>
      </c>
      <c r="B46" s="36" t="s">
        <v>86</v>
      </c>
      <c r="C46" s="32">
        <f>C48+C49</f>
        <v>12426</v>
      </c>
      <c r="D46" s="32">
        <v>14611.8</v>
      </c>
      <c r="E46" s="33">
        <f t="shared" si="1"/>
        <v>1.1759053597295992</v>
      </c>
    </row>
    <row r="47" spans="1:5" x14ac:dyDescent="0.3">
      <c r="A47" s="43" t="s">
        <v>97</v>
      </c>
      <c r="B47" s="36" t="s">
        <v>85</v>
      </c>
      <c r="C47" s="32">
        <v>7936</v>
      </c>
      <c r="D47" s="32">
        <v>9228.2999999999993</v>
      </c>
      <c r="E47" s="33">
        <f t="shared" si="1"/>
        <v>1.1628402217741935</v>
      </c>
    </row>
    <row r="48" spans="1:5" ht="53.25" customHeight="1" x14ac:dyDescent="0.3">
      <c r="A48" s="43" t="s">
        <v>126</v>
      </c>
      <c r="B48" s="36" t="s">
        <v>127</v>
      </c>
      <c r="C48" s="32">
        <v>7936</v>
      </c>
      <c r="D48" s="32">
        <v>9228.2999999999993</v>
      </c>
      <c r="E48" s="33">
        <f t="shared" si="1"/>
        <v>1.1628402217741935</v>
      </c>
    </row>
    <row r="49" spans="1:7" x14ac:dyDescent="0.3">
      <c r="A49" s="43" t="s">
        <v>98</v>
      </c>
      <c r="B49" s="36" t="s">
        <v>87</v>
      </c>
      <c r="C49" s="32">
        <v>4490</v>
      </c>
      <c r="D49" s="32">
        <v>5383.5</v>
      </c>
      <c r="E49" s="33">
        <f t="shared" si="1"/>
        <v>1.1989977728285077</v>
      </c>
    </row>
    <row r="50" spans="1:7" ht="52.5" customHeight="1" x14ac:dyDescent="0.3">
      <c r="A50" s="44" t="s">
        <v>99</v>
      </c>
      <c r="B50" s="36" t="s">
        <v>100</v>
      </c>
      <c r="C50" s="32">
        <v>4490</v>
      </c>
      <c r="D50" s="32">
        <v>5383.5</v>
      </c>
      <c r="E50" s="33">
        <f t="shared" si="1"/>
        <v>1.1989977728285077</v>
      </c>
    </row>
    <row r="51" spans="1:7" ht="51.75" hidden="1" x14ac:dyDescent="0.3">
      <c r="A51" s="43" t="s">
        <v>29</v>
      </c>
      <c r="B51" s="36" t="s">
        <v>30</v>
      </c>
      <c r="C51" s="32">
        <f>C52</f>
        <v>0</v>
      </c>
      <c r="D51" s="32">
        <f>D52</f>
        <v>0</v>
      </c>
      <c r="E51" s="33">
        <v>0</v>
      </c>
    </row>
    <row r="52" spans="1:7" ht="34.5" hidden="1" x14ac:dyDescent="0.3">
      <c r="A52" s="43" t="s">
        <v>31</v>
      </c>
      <c r="B52" s="36" t="s">
        <v>32</v>
      </c>
      <c r="C52" s="32">
        <v>0</v>
      </c>
      <c r="D52" s="32">
        <v>0</v>
      </c>
      <c r="E52" s="33">
        <v>0</v>
      </c>
    </row>
    <row r="53" spans="1:7" ht="71.25" hidden="1" customHeight="1" x14ac:dyDescent="0.3">
      <c r="A53" s="43" t="s">
        <v>33</v>
      </c>
      <c r="B53" s="36" t="s">
        <v>36</v>
      </c>
      <c r="C53" s="32">
        <v>0</v>
      </c>
      <c r="D53" s="32">
        <v>0</v>
      </c>
      <c r="E53" s="33">
        <v>0</v>
      </c>
    </row>
    <row r="54" spans="1:7" ht="103.5" x14ac:dyDescent="0.3">
      <c r="A54" s="43" t="s">
        <v>35</v>
      </c>
      <c r="B54" s="36" t="s">
        <v>34</v>
      </c>
      <c r="C54" s="32">
        <v>0</v>
      </c>
      <c r="D54" s="32">
        <f>112.75/1000</f>
        <v>0.11275</v>
      </c>
      <c r="E54" s="33">
        <v>0</v>
      </c>
    </row>
    <row r="55" spans="1:7" ht="70.5" customHeight="1" x14ac:dyDescent="0.3">
      <c r="A55" s="43" t="s">
        <v>101</v>
      </c>
      <c r="B55" s="36" t="s">
        <v>11</v>
      </c>
      <c r="C55" s="32">
        <f>C59</f>
        <v>1736</v>
      </c>
      <c r="D55" s="32">
        <f>D59</f>
        <v>2139</v>
      </c>
      <c r="E55" s="33">
        <f t="shared" si="1"/>
        <v>1.2321428571428572</v>
      </c>
    </row>
    <row r="56" spans="1:7" ht="26.25" hidden="1" customHeight="1" x14ac:dyDescent="0.3">
      <c r="A56" s="43"/>
      <c r="B56" s="36"/>
      <c r="C56" s="37"/>
      <c r="D56" s="37"/>
      <c r="E56" s="33">
        <v>0</v>
      </c>
    </row>
    <row r="57" spans="1:7" ht="33.75" hidden="1" customHeight="1" x14ac:dyDescent="0.3">
      <c r="A57" s="43" t="s">
        <v>12</v>
      </c>
      <c r="B57" s="36" t="s">
        <v>13</v>
      </c>
      <c r="C57" s="32">
        <v>0</v>
      </c>
      <c r="D57" s="32">
        <v>0</v>
      </c>
      <c r="E57" s="33">
        <v>0</v>
      </c>
    </row>
    <row r="58" spans="1:7" ht="57.75" hidden="1" customHeight="1" x14ac:dyDescent="0.3">
      <c r="A58" s="43" t="s">
        <v>14</v>
      </c>
      <c r="B58" s="36" t="s">
        <v>15</v>
      </c>
      <c r="C58" s="32">
        <v>0</v>
      </c>
      <c r="D58" s="32">
        <v>0</v>
      </c>
      <c r="E58" s="33">
        <v>0</v>
      </c>
    </row>
    <row r="59" spans="1:7" ht="123.75" customHeight="1" x14ac:dyDescent="0.3">
      <c r="A59" s="43" t="s">
        <v>16</v>
      </c>
      <c r="B59" s="36" t="s">
        <v>17</v>
      </c>
      <c r="C59" s="32">
        <f>C60+C62</f>
        <v>1736</v>
      </c>
      <c r="D59" s="32">
        <f>D60+D62</f>
        <v>2139</v>
      </c>
      <c r="E59" s="33">
        <f t="shared" si="1"/>
        <v>1.2321428571428572</v>
      </c>
    </row>
    <row r="60" spans="1:7" ht="123" customHeight="1" x14ac:dyDescent="0.3">
      <c r="A60" s="43" t="s">
        <v>141</v>
      </c>
      <c r="B60" s="36" t="s">
        <v>140</v>
      </c>
      <c r="C60" s="32">
        <v>721</v>
      </c>
      <c r="D60" s="32">
        <v>832.4</v>
      </c>
      <c r="E60" s="33">
        <f t="shared" si="1"/>
        <v>1.1545076282940361</v>
      </c>
    </row>
    <row r="61" spans="1:7" ht="120.75" x14ac:dyDescent="0.3">
      <c r="A61" s="44" t="s">
        <v>143</v>
      </c>
      <c r="B61" s="36" t="s">
        <v>142</v>
      </c>
      <c r="C61" s="32">
        <v>721</v>
      </c>
      <c r="D61" s="32">
        <v>832.4</v>
      </c>
      <c r="E61" s="33">
        <f t="shared" si="1"/>
        <v>1.1545076282940361</v>
      </c>
    </row>
    <row r="62" spans="1:7" ht="140.25" customHeight="1" x14ac:dyDescent="0.3">
      <c r="A62" s="44" t="s">
        <v>102</v>
      </c>
      <c r="B62" s="36" t="s">
        <v>88</v>
      </c>
      <c r="C62" s="32">
        <v>1015</v>
      </c>
      <c r="D62" s="32">
        <v>1306.5999999999999</v>
      </c>
      <c r="E62" s="33">
        <f t="shared" si="1"/>
        <v>1.2872906403940885</v>
      </c>
    </row>
    <row r="63" spans="1:7" ht="103.5" x14ac:dyDescent="0.3">
      <c r="A63" s="43" t="s">
        <v>129</v>
      </c>
      <c r="B63" s="36" t="s">
        <v>128</v>
      </c>
      <c r="C63" s="32">
        <v>1015</v>
      </c>
      <c r="D63" s="32">
        <v>1306.5999999999999</v>
      </c>
      <c r="E63" s="33">
        <f t="shared" si="1"/>
        <v>1.2872906403940885</v>
      </c>
    </row>
    <row r="64" spans="1:7" ht="33.75" customHeight="1" x14ac:dyDescent="0.3">
      <c r="A64" s="44" t="s">
        <v>66</v>
      </c>
      <c r="B64" s="37" t="s">
        <v>18</v>
      </c>
      <c r="C64" s="32">
        <f>C65+C73</f>
        <v>48</v>
      </c>
      <c r="D64" s="32">
        <f>D65+D73</f>
        <v>55.1</v>
      </c>
      <c r="E64" s="33">
        <f t="shared" ref="E64:E114" si="2">D64/C64</f>
        <v>1.1479166666666667</v>
      </c>
      <c r="F64" s="38"/>
      <c r="G64" s="38"/>
    </row>
    <row r="65" spans="1:5" ht="19.5" customHeight="1" x14ac:dyDescent="0.3">
      <c r="A65" s="45" t="s">
        <v>151</v>
      </c>
      <c r="B65" s="39" t="s">
        <v>150</v>
      </c>
      <c r="C65" s="32">
        <v>25</v>
      </c>
      <c r="D65" s="32">
        <v>31.3</v>
      </c>
      <c r="E65" s="33">
        <f t="shared" si="2"/>
        <v>1.252</v>
      </c>
    </row>
    <row r="66" spans="1:5" ht="86.25" hidden="1" x14ac:dyDescent="0.3">
      <c r="A66" s="43" t="s">
        <v>67</v>
      </c>
      <c r="B66" s="40" t="s">
        <v>39</v>
      </c>
      <c r="C66" s="32">
        <v>0</v>
      </c>
      <c r="D66" s="32">
        <v>0</v>
      </c>
      <c r="E66" s="33">
        <v>0</v>
      </c>
    </row>
    <row r="67" spans="1:5" ht="41.25" hidden="1" customHeight="1" x14ac:dyDescent="0.3">
      <c r="A67" s="43"/>
      <c r="B67" s="40"/>
      <c r="C67" s="32"/>
      <c r="D67" s="32"/>
      <c r="E67" s="33">
        <v>0</v>
      </c>
    </row>
    <row r="68" spans="1:5" ht="68.25" hidden="1" customHeight="1" x14ac:dyDescent="0.3">
      <c r="A68" s="43" t="s">
        <v>58</v>
      </c>
      <c r="B68" s="40" t="s">
        <v>40</v>
      </c>
      <c r="C68" s="32">
        <v>0</v>
      </c>
      <c r="D68" s="32">
        <v>0</v>
      </c>
      <c r="E68" s="33">
        <v>0</v>
      </c>
    </row>
    <row r="69" spans="1:5" ht="86.25" hidden="1" x14ac:dyDescent="0.3">
      <c r="A69" s="43" t="s">
        <v>59</v>
      </c>
      <c r="B69" s="40"/>
      <c r="C69" s="32"/>
      <c r="D69" s="32"/>
      <c r="E69" s="33">
        <v>0</v>
      </c>
    </row>
    <row r="70" spans="1:5" ht="69" hidden="1" x14ac:dyDescent="0.3">
      <c r="A70" s="43" t="s">
        <v>69</v>
      </c>
      <c r="B70" s="40"/>
      <c r="C70" s="32"/>
      <c r="D70" s="32"/>
      <c r="E70" s="33">
        <v>0</v>
      </c>
    </row>
    <row r="71" spans="1:5" ht="20.25" customHeight="1" x14ac:dyDescent="0.3">
      <c r="A71" s="44" t="s">
        <v>153</v>
      </c>
      <c r="B71" s="39" t="s">
        <v>152</v>
      </c>
      <c r="C71" s="32">
        <v>25</v>
      </c>
      <c r="D71" s="32">
        <v>31.3</v>
      </c>
      <c r="E71" s="33">
        <f t="shared" si="2"/>
        <v>1.252</v>
      </c>
    </row>
    <row r="72" spans="1:5" ht="51.75" x14ac:dyDescent="0.3">
      <c r="A72" s="44" t="s">
        <v>155</v>
      </c>
      <c r="B72" s="39" t="s">
        <v>154</v>
      </c>
      <c r="C72" s="32">
        <v>25</v>
      </c>
      <c r="D72" s="32">
        <v>31.3</v>
      </c>
      <c r="E72" s="33">
        <f t="shared" si="2"/>
        <v>1.252</v>
      </c>
    </row>
    <row r="73" spans="1:5" ht="22.5" customHeight="1" x14ac:dyDescent="0.3">
      <c r="A73" s="45" t="s">
        <v>19</v>
      </c>
      <c r="B73" s="39" t="s">
        <v>20</v>
      </c>
      <c r="C73" s="32">
        <v>23</v>
      </c>
      <c r="D73" s="32">
        <v>23.8</v>
      </c>
      <c r="E73" s="33">
        <f t="shared" si="2"/>
        <v>1.0347826086956522</v>
      </c>
    </row>
    <row r="74" spans="1:5" ht="37.5" x14ac:dyDescent="0.3">
      <c r="A74" s="44" t="s">
        <v>21</v>
      </c>
      <c r="B74" s="39" t="s">
        <v>22</v>
      </c>
      <c r="C74" s="32">
        <v>23</v>
      </c>
      <c r="D74" s="32">
        <v>23.8</v>
      </c>
      <c r="E74" s="33">
        <f t="shared" si="2"/>
        <v>1.0347826086956522</v>
      </c>
    </row>
    <row r="75" spans="1:5" ht="37.5" x14ac:dyDescent="0.3">
      <c r="A75" s="44" t="s">
        <v>103</v>
      </c>
      <c r="B75" s="39" t="s">
        <v>156</v>
      </c>
      <c r="C75" s="32">
        <v>23</v>
      </c>
      <c r="D75" s="32">
        <v>23.8</v>
      </c>
      <c r="E75" s="33">
        <f t="shared" si="2"/>
        <v>1.0347826086956522</v>
      </c>
    </row>
    <row r="76" spans="1:5" ht="34.5" x14ac:dyDescent="0.3">
      <c r="A76" s="44" t="s">
        <v>144</v>
      </c>
      <c r="B76" s="37" t="s">
        <v>145</v>
      </c>
      <c r="C76" s="32">
        <f>C77+C80</f>
        <v>71.5</v>
      </c>
      <c r="D76" s="32">
        <f>D79+D82</f>
        <v>78.900000000000006</v>
      </c>
      <c r="E76" s="33">
        <f t="shared" si="2"/>
        <v>1.1034965034965036</v>
      </c>
    </row>
    <row r="77" spans="1:5" ht="54" customHeight="1" x14ac:dyDescent="0.3">
      <c r="A77" s="44" t="s">
        <v>198</v>
      </c>
      <c r="B77" s="37" t="s">
        <v>146</v>
      </c>
      <c r="C77" s="32">
        <v>70</v>
      </c>
      <c r="D77" s="32">
        <f>D79</f>
        <v>77.400000000000006</v>
      </c>
      <c r="E77" s="33">
        <f t="shared" si="2"/>
        <v>1.1057142857142859</v>
      </c>
    </row>
    <row r="78" spans="1:5" hidden="1" x14ac:dyDescent="0.3">
      <c r="A78" s="44" t="s">
        <v>189</v>
      </c>
      <c r="B78" s="37"/>
      <c r="C78" s="32"/>
      <c r="D78" s="32"/>
      <c r="E78" s="33"/>
    </row>
    <row r="79" spans="1:5" ht="71.25" customHeight="1" x14ac:dyDescent="0.3">
      <c r="A79" s="44" t="s">
        <v>148</v>
      </c>
      <c r="B79" s="37" t="s">
        <v>147</v>
      </c>
      <c r="C79" s="32">
        <v>70</v>
      </c>
      <c r="D79" s="32">
        <v>77.400000000000006</v>
      </c>
      <c r="E79" s="33">
        <f t="shared" si="2"/>
        <v>1.1057142857142859</v>
      </c>
    </row>
    <row r="80" spans="1:5" ht="34.5" x14ac:dyDescent="0.3">
      <c r="A80" s="44" t="s">
        <v>158</v>
      </c>
      <c r="B80" s="37" t="s">
        <v>157</v>
      </c>
      <c r="C80" s="32">
        <v>1.5</v>
      </c>
      <c r="D80" s="32">
        <v>1.5</v>
      </c>
      <c r="E80" s="33">
        <f t="shared" si="2"/>
        <v>1</v>
      </c>
    </row>
    <row r="81" spans="1:5" ht="104.25" customHeight="1" x14ac:dyDescent="0.3">
      <c r="A81" s="44" t="s">
        <v>160</v>
      </c>
      <c r="B81" s="37" t="s">
        <v>159</v>
      </c>
      <c r="C81" s="32">
        <v>1.5</v>
      </c>
      <c r="D81" s="32">
        <v>1.5</v>
      </c>
      <c r="E81" s="33">
        <f t="shared" si="2"/>
        <v>1</v>
      </c>
    </row>
    <row r="82" spans="1:5" ht="105.75" customHeight="1" x14ac:dyDescent="0.3">
      <c r="A82" s="44" t="s">
        <v>162</v>
      </c>
      <c r="B82" s="37" t="s">
        <v>161</v>
      </c>
      <c r="C82" s="32">
        <v>1.5</v>
      </c>
      <c r="D82" s="32">
        <v>1.5</v>
      </c>
      <c r="E82" s="33">
        <f t="shared" si="2"/>
        <v>1</v>
      </c>
    </row>
    <row r="83" spans="1:5" x14ac:dyDescent="0.3">
      <c r="A83" s="45" t="s">
        <v>107</v>
      </c>
      <c r="B83" s="37" t="s">
        <v>23</v>
      </c>
      <c r="C83" s="32">
        <f>C84+C108</f>
        <v>639537.5</v>
      </c>
      <c r="D83" s="32">
        <f>D84+D108</f>
        <v>20872.900000000001</v>
      </c>
      <c r="E83" s="33">
        <f t="shared" si="2"/>
        <v>3.2637491937532986E-2</v>
      </c>
    </row>
    <row r="84" spans="1:5" ht="51" customHeight="1" x14ac:dyDescent="0.3">
      <c r="A84" s="44" t="s">
        <v>108</v>
      </c>
      <c r="B84" s="37" t="s">
        <v>24</v>
      </c>
      <c r="C84" s="32">
        <f>C85+C88+C98+C103</f>
        <v>639534.80000000005</v>
      </c>
      <c r="D84" s="32">
        <f>D85+D88+D98+D103+D94</f>
        <v>20870.2</v>
      </c>
      <c r="E84" s="33">
        <f t="shared" si="2"/>
        <v>3.26334079083734E-2</v>
      </c>
    </row>
    <row r="85" spans="1:5" ht="34.5" x14ac:dyDescent="0.3">
      <c r="A85" s="44" t="s">
        <v>130</v>
      </c>
      <c r="B85" s="37" t="s">
        <v>131</v>
      </c>
      <c r="C85" s="41">
        <f>C86</f>
        <v>2342.4</v>
      </c>
      <c r="D85" s="41">
        <f>D86</f>
        <v>2342.4</v>
      </c>
      <c r="E85" s="33">
        <f t="shared" si="2"/>
        <v>1</v>
      </c>
    </row>
    <row r="86" spans="1:5" ht="35.25" customHeight="1" x14ac:dyDescent="0.3">
      <c r="A86" s="44" t="s">
        <v>132</v>
      </c>
      <c r="B86" s="37" t="s">
        <v>133</v>
      </c>
      <c r="C86" s="32">
        <v>2342.4</v>
      </c>
      <c r="D86" s="32">
        <v>2342.4</v>
      </c>
      <c r="E86" s="33">
        <f t="shared" si="2"/>
        <v>1</v>
      </c>
    </row>
    <row r="87" spans="1:5" ht="51.75" x14ac:dyDescent="0.3">
      <c r="A87" s="44" t="s">
        <v>134</v>
      </c>
      <c r="B87" s="37" t="s">
        <v>135</v>
      </c>
      <c r="C87" s="32">
        <v>2342.4</v>
      </c>
      <c r="D87" s="32">
        <v>2342.4</v>
      </c>
      <c r="E87" s="33">
        <f t="shared" si="2"/>
        <v>1</v>
      </c>
    </row>
    <row r="88" spans="1:5" ht="51.75" x14ac:dyDescent="0.3">
      <c r="A88" s="44" t="s">
        <v>164</v>
      </c>
      <c r="B88" s="37" t="s">
        <v>163</v>
      </c>
      <c r="C88" s="32">
        <f>C94+C96</f>
        <v>628747</v>
      </c>
      <c r="D88" s="32">
        <v>10082.5</v>
      </c>
      <c r="E88" s="33">
        <f t="shared" si="2"/>
        <v>1.6035861801328676E-2</v>
      </c>
    </row>
    <row r="89" spans="1:5" ht="87.75" hidden="1" customHeight="1" x14ac:dyDescent="0.3">
      <c r="A89" s="43" t="s">
        <v>62</v>
      </c>
      <c r="B89" s="37" t="s">
        <v>165</v>
      </c>
      <c r="C89" s="32">
        <f>C90</f>
        <v>0</v>
      </c>
      <c r="D89" s="32">
        <f>D90</f>
        <v>0</v>
      </c>
      <c r="E89" s="33">
        <v>0</v>
      </c>
    </row>
    <row r="90" spans="1:5" ht="141" hidden="1" customHeight="1" x14ac:dyDescent="0.3">
      <c r="A90" s="43" t="s">
        <v>63</v>
      </c>
      <c r="B90" s="37" t="s">
        <v>166</v>
      </c>
      <c r="C90" s="32">
        <v>0</v>
      </c>
      <c r="D90" s="32">
        <v>0</v>
      </c>
      <c r="E90" s="33">
        <v>0</v>
      </c>
    </row>
    <row r="91" spans="1:5" ht="84.75" hidden="1" customHeight="1" x14ac:dyDescent="0.3">
      <c r="A91" s="43" t="s">
        <v>54</v>
      </c>
      <c r="B91" s="37" t="s">
        <v>167</v>
      </c>
      <c r="C91" s="32">
        <f>C92</f>
        <v>0</v>
      </c>
      <c r="D91" s="32">
        <f>D92</f>
        <v>0</v>
      </c>
      <c r="E91" s="33">
        <v>0</v>
      </c>
    </row>
    <row r="92" spans="1:5" ht="121.5" hidden="1" customHeight="1" x14ac:dyDescent="0.3">
      <c r="A92" s="43" t="s">
        <v>60</v>
      </c>
      <c r="B92" s="37" t="s">
        <v>168</v>
      </c>
      <c r="C92" s="32">
        <v>0</v>
      </c>
      <c r="D92" s="32">
        <v>0</v>
      </c>
      <c r="E92" s="33">
        <v>0</v>
      </c>
    </row>
    <row r="93" spans="1:5" ht="87" hidden="1" customHeight="1" x14ac:dyDescent="0.3">
      <c r="A93" s="43" t="s">
        <v>55</v>
      </c>
      <c r="B93" s="37" t="s">
        <v>169</v>
      </c>
      <c r="C93" s="32">
        <v>0</v>
      </c>
      <c r="D93" s="32">
        <v>0</v>
      </c>
      <c r="E93" s="33">
        <v>0</v>
      </c>
    </row>
    <row r="94" spans="1:5" ht="49.5" customHeight="1" x14ac:dyDescent="0.3">
      <c r="A94" s="44" t="s">
        <v>171</v>
      </c>
      <c r="B94" s="37" t="s">
        <v>170</v>
      </c>
      <c r="C94" s="32">
        <v>618419</v>
      </c>
      <c r="D94" s="32">
        <v>0</v>
      </c>
      <c r="E94" s="33">
        <f t="shared" si="2"/>
        <v>0</v>
      </c>
    </row>
    <row r="95" spans="1:5" ht="50.25" customHeight="1" x14ac:dyDescent="0.3">
      <c r="A95" s="44" t="s">
        <v>172</v>
      </c>
      <c r="B95" s="37" t="s">
        <v>178</v>
      </c>
      <c r="C95" s="32">
        <v>618419</v>
      </c>
      <c r="D95" s="32">
        <v>0</v>
      </c>
      <c r="E95" s="33">
        <f t="shared" si="2"/>
        <v>0</v>
      </c>
    </row>
    <row r="96" spans="1:5" x14ac:dyDescent="0.3">
      <c r="A96" s="44" t="s">
        <v>174</v>
      </c>
      <c r="B96" s="37" t="s">
        <v>173</v>
      </c>
      <c r="C96" s="32">
        <f>C97</f>
        <v>10328</v>
      </c>
      <c r="D96" s="32">
        <f>D97</f>
        <v>10082.5</v>
      </c>
      <c r="E96" s="33">
        <f t="shared" si="2"/>
        <v>0.97622966692486446</v>
      </c>
    </row>
    <row r="97" spans="1:5" x14ac:dyDescent="0.3">
      <c r="A97" s="45" t="s">
        <v>175</v>
      </c>
      <c r="B97" s="37" t="s">
        <v>176</v>
      </c>
      <c r="C97" s="32">
        <v>10328</v>
      </c>
      <c r="D97" s="32">
        <v>10082.5</v>
      </c>
      <c r="E97" s="33">
        <f t="shared" si="2"/>
        <v>0.97622966692486446</v>
      </c>
    </row>
    <row r="98" spans="1:5" ht="34.5" x14ac:dyDescent="0.3">
      <c r="A98" s="44" t="s">
        <v>37</v>
      </c>
      <c r="B98" s="37" t="s">
        <v>41</v>
      </c>
      <c r="C98" s="32">
        <f>C99+C101</f>
        <v>1114.5999999999999</v>
      </c>
      <c r="D98" s="32">
        <v>1114.5999999999999</v>
      </c>
      <c r="E98" s="33">
        <f t="shared" si="2"/>
        <v>1</v>
      </c>
    </row>
    <row r="99" spans="1:5" ht="51.75" x14ac:dyDescent="0.3">
      <c r="A99" s="44" t="s">
        <v>109</v>
      </c>
      <c r="B99" s="37" t="s">
        <v>42</v>
      </c>
      <c r="C99" s="32">
        <v>759.5</v>
      </c>
      <c r="D99" s="32">
        <v>759.5</v>
      </c>
      <c r="E99" s="33">
        <f t="shared" si="2"/>
        <v>1</v>
      </c>
    </row>
    <row r="100" spans="1:5" ht="53.25" customHeight="1" x14ac:dyDescent="0.3">
      <c r="A100" s="44" t="s">
        <v>112</v>
      </c>
      <c r="B100" s="37" t="s">
        <v>177</v>
      </c>
      <c r="C100" s="32">
        <v>759.5</v>
      </c>
      <c r="D100" s="32">
        <v>759.5</v>
      </c>
      <c r="E100" s="33">
        <f t="shared" si="2"/>
        <v>1</v>
      </c>
    </row>
    <row r="101" spans="1:5" ht="74.25" customHeight="1" x14ac:dyDescent="0.3">
      <c r="A101" s="44" t="s">
        <v>110</v>
      </c>
      <c r="B101" s="37" t="s">
        <v>111</v>
      </c>
      <c r="C101" s="32">
        <v>355.1</v>
      </c>
      <c r="D101" s="32">
        <v>355.1</v>
      </c>
      <c r="E101" s="33">
        <f t="shared" si="2"/>
        <v>1</v>
      </c>
    </row>
    <row r="102" spans="1:5" ht="69" customHeight="1" x14ac:dyDescent="0.3">
      <c r="A102" s="44" t="s">
        <v>113</v>
      </c>
      <c r="B102" s="37" t="s">
        <v>114</v>
      </c>
      <c r="C102" s="32">
        <v>355.1</v>
      </c>
      <c r="D102" s="32">
        <v>355.1</v>
      </c>
      <c r="E102" s="33">
        <f t="shared" si="2"/>
        <v>1</v>
      </c>
    </row>
    <row r="103" spans="1:5" ht="19.5" customHeight="1" x14ac:dyDescent="0.3">
      <c r="A103" s="45" t="s">
        <v>25</v>
      </c>
      <c r="B103" s="37" t="s">
        <v>43</v>
      </c>
      <c r="C103" s="32">
        <v>7330.8</v>
      </c>
      <c r="D103" s="32">
        <v>7330.7</v>
      </c>
      <c r="E103" s="33">
        <f t="shared" si="2"/>
        <v>0.9999863589239919</v>
      </c>
    </row>
    <row r="104" spans="1:5" ht="84.75" customHeight="1" x14ac:dyDescent="0.3">
      <c r="A104" s="44" t="s">
        <v>26</v>
      </c>
      <c r="B104" s="37" t="s">
        <v>44</v>
      </c>
      <c r="C104" s="32">
        <v>171.6</v>
      </c>
      <c r="D104" s="32">
        <v>171.6</v>
      </c>
      <c r="E104" s="33">
        <f t="shared" si="2"/>
        <v>1</v>
      </c>
    </row>
    <row r="105" spans="1:5" ht="102" customHeight="1" x14ac:dyDescent="0.3">
      <c r="A105" s="44" t="s">
        <v>190</v>
      </c>
      <c r="B105" s="37" t="s">
        <v>115</v>
      </c>
      <c r="C105" s="32">
        <v>171.6</v>
      </c>
      <c r="D105" s="32">
        <v>171.6</v>
      </c>
      <c r="E105" s="33">
        <f t="shared" si="2"/>
        <v>1</v>
      </c>
    </row>
    <row r="106" spans="1:5" ht="34.5" x14ac:dyDescent="0.3">
      <c r="A106" s="44" t="s">
        <v>50</v>
      </c>
      <c r="B106" s="37" t="s">
        <v>49</v>
      </c>
      <c r="C106" s="32">
        <v>7159.2</v>
      </c>
      <c r="D106" s="32">
        <v>7159.1</v>
      </c>
      <c r="E106" s="33">
        <f t="shared" si="2"/>
        <v>0.99998603195887814</v>
      </c>
    </row>
    <row r="107" spans="1:5" ht="35.25" customHeight="1" x14ac:dyDescent="0.3">
      <c r="A107" s="44" t="s">
        <v>116</v>
      </c>
      <c r="B107" s="36" t="s">
        <v>117</v>
      </c>
      <c r="C107" s="32">
        <v>7159.2</v>
      </c>
      <c r="D107" s="32">
        <v>7159.1</v>
      </c>
      <c r="E107" s="33">
        <f t="shared" si="2"/>
        <v>0.99998603195887814</v>
      </c>
    </row>
    <row r="108" spans="1:5" ht="120" customHeight="1" x14ac:dyDescent="0.3">
      <c r="A108" s="44" t="s">
        <v>118</v>
      </c>
      <c r="B108" s="37" t="s">
        <v>27</v>
      </c>
      <c r="C108" s="32">
        <f>C112</f>
        <v>2.7</v>
      </c>
      <c r="D108" s="32">
        <f>D112</f>
        <v>2.7</v>
      </c>
      <c r="E108" s="33">
        <f t="shared" si="2"/>
        <v>1</v>
      </c>
    </row>
    <row r="109" spans="1:5" ht="175.5" hidden="1" customHeight="1" x14ac:dyDescent="0.3">
      <c r="A109" s="43" t="s">
        <v>70</v>
      </c>
      <c r="B109" s="36" t="s">
        <v>47</v>
      </c>
      <c r="C109" s="32">
        <f>C110</f>
        <v>0</v>
      </c>
      <c r="D109" s="32">
        <f>D110</f>
        <v>0</v>
      </c>
      <c r="E109" s="33">
        <v>0</v>
      </c>
    </row>
    <row r="110" spans="1:5" ht="188.25" hidden="1" customHeight="1" x14ac:dyDescent="0.3">
      <c r="A110" s="43" t="s">
        <v>64</v>
      </c>
      <c r="B110" s="36" t="s">
        <v>48</v>
      </c>
      <c r="C110" s="32">
        <v>0</v>
      </c>
      <c r="D110" s="32">
        <v>0</v>
      </c>
      <c r="E110" s="33">
        <v>0</v>
      </c>
    </row>
    <row r="111" spans="1:5" ht="74.25" hidden="1" customHeight="1" x14ac:dyDescent="0.3">
      <c r="A111" s="43" t="s">
        <v>61</v>
      </c>
      <c r="B111" s="36"/>
      <c r="C111" s="32"/>
      <c r="D111" s="32"/>
      <c r="E111" s="33">
        <v>0</v>
      </c>
    </row>
    <row r="112" spans="1:5" ht="132" customHeight="1" x14ac:dyDescent="0.3">
      <c r="A112" s="44" t="s">
        <v>119</v>
      </c>
      <c r="B112" s="37" t="s">
        <v>45</v>
      </c>
      <c r="C112" s="32">
        <f>C113</f>
        <v>2.7</v>
      </c>
      <c r="D112" s="32">
        <f>D113</f>
        <v>2.7</v>
      </c>
      <c r="E112" s="33">
        <f t="shared" si="2"/>
        <v>1</v>
      </c>
    </row>
    <row r="113" spans="1:5" ht="132" customHeight="1" x14ac:dyDescent="0.3">
      <c r="A113" s="44" t="s">
        <v>120</v>
      </c>
      <c r="B113" s="37" t="s">
        <v>121</v>
      </c>
      <c r="C113" s="32">
        <f>C114</f>
        <v>2.7</v>
      </c>
      <c r="D113" s="32">
        <f>D114</f>
        <v>2.7</v>
      </c>
      <c r="E113" s="33">
        <f t="shared" si="2"/>
        <v>1</v>
      </c>
    </row>
    <row r="114" spans="1:5" ht="94.5" customHeight="1" x14ac:dyDescent="0.3">
      <c r="A114" s="44" t="s">
        <v>122</v>
      </c>
      <c r="B114" s="37" t="s">
        <v>123</v>
      </c>
      <c r="C114" s="32">
        <v>2.7</v>
      </c>
      <c r="D114" s="32">
        <v>2.7</v>
      </c>
      <c r="E114" s="33">
        <f t="shared" si="2"/>
        <v>1</v>
      </c>
    </row>
    <row r="115" spans="1:5" ht="76.5" customHeight="1" x14ac:dyDescent="0.3">
      <c r="A115" s="16" t="s">
        <v>180</v>
      </c>
      <c r="B115" s="17"/>
      <c r="C115" s="46" t="s">
        <v>71</v>
      </c>
      <c r="D115" s="46"/>
      <c r="E115" s="46"/>
    </row>
    <row r="116" spans="1:5" ht="51" customHeight="1" x14ac:dyDescent="0.3">
      <c r="A116" s="10"/>
      <c r="B116" s="3"/>
      <c r="C116" s="4"/>
      <c r="D116" s="4"/>
    </row>
    <row r="117" spans="1:5" ht="36.75" customHeight="1" x14ac:dyDescent="0.3">
      <c r="A117" s="10"/>
      <c r="B117" s="14"/>
      <c r="C117" s="9"/>
      <c r="D117" s="9"/>
    </row>
    <row r="118" spans="1:5" ht="28.5" hidden="1" customHeight="1" x14ac:dyDescent="0.3">
      <c r="A118" s="11" t="s">
        <v>53</v>
      </c>
      <c r="B118" s="14"/>
      <c r="C118" s="9"/>
      <c r="D118" s="13" t="s">
        <v>56</v>
      </c>
    </row>
    <row r="119" spans="1:5" ht="16.5" customHeight="1" x14ac:dyDescent="0.3">
      <c r="A119" s="12"/>
      <c r="B119" s="14"/>
      <c r="C119" s="9"/>
      <c r="D119" s="9"/>
    </row>
    <row r="120" spans="1:5" ht="84.75" customHeight="1" x14ac:dyDescent="0.3">
      <c r="A120" s="10"/>
      <c r="B120" s="14"/>
      <c r="C120" s="9"/>
      <c r="D120" s="9"/>
    </row>
    <row r="121" spans="1:5" ht="75.75" customHeight="1" x14ac:dyDescent="0.3">
      <c r="A121" s="10"/>
      <c r="B121" s="14"/>
      <c r="C121" s="9"/>
      <c r="D121" s="9"/>
    </row>
    <row r="122" spans="1:5" x14ac:dyDescent="0.3">
      <c r="A122" s="10"/>
      <c r="B122" s="14"/>
      <c r="C122" s="9"/>
      <c r="D122" s="9"/>
    </row>
    <row r="123" spans="1:5" x14ac:dyDescent="0.3">
      <c r="A123" s="10"/>
      <c r="B123" s="14"/>
      <c r="C123" s="9"/>
      <c r="D123" s="9"/>
    </row>
    <row r="124" spans="1:5" x14ac:dyDescent="0.3">
      <c r="A124" s="10"/>
      <c r="B124" s="14"/>
      <c r="C124" s="9"/>
      <c r="D124" s="9"/>
    </row>
    <row r="125" spans="1:5" x14ac:dyDescent="0.3">
      <c r="A125" s="10"/>
      <c r="B125" s="14"/>
      <c r="C125" s="9"/>
      <c r="D125" s="9"/>
    </row>
    <row r="126" spans="1:5" x14ac:dyDescent="0.3">
      <c r="A126" s="10"/>
      <c r="B126" s="14"/>
      <c r="C126" s="9"/>
      <c r="D126" s="9"/>
    </row>
    <row r="127" spans="1:5" x14ac:dyDescent="0.3">
      <c r="A127" s="10"/>
      <c r="B127" s="14"/>
      <c r="C127" s="9"/>
      <c r="D127" s="9"/>
    </row>
    <row r="128" spans="1:5" x14ac:dyDescent="0.3">
      <c r="A128" s="10"/>
    </row>
    <row r="129" spans="1:1" x14ac:dyDescent="0.3">
      <c r="A129" s="10"/>
    </row>
    <row r="130" spans="1:1" x14ac:dyDescent="0.3">
      <c r="A130" s="10"/>
    </row>
    <row r="131" spans="1:1" x14ac:dyDescent="0.3">
      <c r="A131" s="10"/>
    </row>
    <row r="132" spans="1:1" x14ac:dyDescent="0.3">
      <c r="A132" s="10"/>
    </row>
    <row r="133" spans="1:1" x14ac:dyDescent="0.3">
      <c r="A133" s="10"/>
    </row>
    <row r="134" spans="1:1" x14ac:dyDescent="0.3">
      <c r="A134" s="10"/>
    </row>
    <row r="135" spans="1:1" x14ac:dyDescent="0.3">
      <c r="A135" s="10"/>
    </row>
    <row r="136" spans="1:1" x14ac:dyDescent="0.3">
      <c r="A136" s="10"/>
    </row>
    <row r="137" spans="1:1" x14ac:dyDescent="0.3">
      <c r="A137" s="10"/>
    </row>
  </sheetData>
  <mergeCells count="7">
    <mergeCell ref="C115:E115"/>
    <mergeCell ref="A10:E10"/>
    <mergeCell ref="A11:E11"/>
    <mergeCell ref="A12:E12"/>
    <mergeCell ref="A13:E13"/>
    <mergeCell ref="A14:E14"/>
    <mergeCell ref="A15:E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2" manualBreakCount="2">
    <brk id="107" max="4" man="1"/>
    <brk id="11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2025-04-30T11:19:52Z</cp:lastPrinted>
  <dcterms:created xsi:type="dcterms:W3CDTF">2014-03-25T10:12:32Z</dcterms:created>
  <dcterms:modified xsi:type="dcterms:W3CDTF">2025-06-30T13:24:20Z</dcterms:modified>
</cp:coreProperties>
</file>