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15240" windowHeight="7275"/>
  </bookViews>
  <sheets>
    <sheet name="Лист1" sheetId="1" r:id="rId1"/>
  </sheets>
  <definedNames>
    <definedName name="_xlnm.Print_Titles" localSheetId="0">Лист1!$20:$20</definedName>
    <definedName name="_xlnm.Print_Area" localSheetId="0">Лист1!$A$1:$E$115</definedName>
  </definedNames>
  <calcPr calcId="144525" iterate="1"/>
</workbook>
</file>

<file path=xl/calcChain.xml><?xml version="1.0" encoding="utf-8"?>
<calcChain xmlns="http://schemas.openxmlformats.org/spreadsheetml/2006/main">
  <c r="D24" i="1" l="1"/>
  <c r="C24" i="1"/>
  <c r="D41" i="1"/>
  <c r="E98" i="1" l="1"/>
  <c r="E99" i="1"/>
  <c r="E101" i="1"/>
  <c r="E104" i="1"/>
  <c r="E106" i="1"/>
  <c r="E109" i="1"/>
  <c r="E114" i="1"/>
  <c r="E91" i="1"/>
  <c r="E94" i="1"/>
  <c r="E96" i="1"/>
  <c r="E82" i="1"/>
  <c r="E84" i="1"/>
  <c r="E86" i="1"/>
  <c r="E88" i="1"/>
  <c r="E73" i="1"/>
  <c r="E77" i="1"/>
  <c r="E66" i="1"/>
  <c r="E67" i="1"/>
  <c r="E68" i="1"/>
  <c r="E69" i="1"/>
  <c r="E70" i="1"/>
  <c r="E61" i="1"/>
  <c r="E64" i="1"/>
  <c r="E45" i="1"/>
  <c r="E47" i="1"/>
  <c r="E49" i="1"/>
  <c r="E50" i="1"/>
  <c r="E53" i="1"/>
  <c r="E54" i="1"/>
  <c r="E57" i="1"/>
  <c r="E39" i="1"/>
  <c r="E42" i="1"/>
  <c r="E43" i="1"/>
  <c r="E34" i="1"/>
  <c r="E37" i="1"/>
  <c r="E32" i="1"/>
  <c r="E27" i="1"/>
  <c r="E28" i="1"/>
  <c r="E26" i="1"/>
  <c r="E25" i="1"/>
  <c r="D113" i="1" l="1"/>
  <c r="C113" i="1"/>
  <c r="D81" i="1"/>
  <c r="C81" i="1"/>
  <c r="D83" i="1"/>
  <c r="C83" i="1"/>
  <c r="D85" i="1"/>
  <c r="C85" i="1"/>
  <c r="D87" i="1"/>
  <c r="C87" i="1"/>
  <c r="D38" i="1"/>
  <c r="C38" i="1"/>
  <c r="D31" i="1"/>
  <c r="C31" i="1"/>
  <c r="D36" i="1"/>
  <c r="C36" i="1"/>
  <c r="E24" i="1"/>
  <c r="E36" i="1" l="1"/>
  <c r="E87" i="1"/>
  <c r="E38" i="1"/>
  <c r="E85" i="1"/>
  <c r="E83" i="1"/>
  <c r="E81" i="1"/>
  <c r="E31" i="1"/>
  <c r="E113" i="1"/>
  <c r="D80" i="1"/>
  <c r="C80" i="1"/>
  <c r="C30" i="1"/>
  <c r="D33" i="1"/>
  <c r="C33" i="1"/>
  <c r="D112" i="1"/>
  <c r="C112" i="1"/>
  <c r="D105" i="1"/>
  <c r="C105" i="1"/>
  <c r="D90" i="1"/>
  <c r="C90" i="1"/>
  <c r="C89" i="1" s="1"/>
  <c r="E112" i="1" l="1"/>
  <c r="E80" i="1"/>
  <c r="E33" i="1"/>
  <c r="E90" i="1"/>
  <c r="E105" i="1"/>
  <c r="D89" i="1"/>
  <c r="E89" i="1" s="1"/>
  <c r="D72" i="1"/>
  <c r="C72" i="1"/>
  <c r="C71" i="1" s="1"/>
  <c r="C65" i="1" s="1"/>
  <c r="C63" i="1"/>
  <c r="C62" i="1" s="1"/>
  <c r="D63" i="1"/>
  <c r="E63" i="1" s="1"/>
  <c r="D60" i="1"/>
  <c r="C60" i="1"/>
  <c r="C59" i="1" s="1"/>
  <c r="D56" i="1"/>
  <c r="C56" i="1"/>
  <c r="C55" i="1" s="1"/>
  <c r="C52" i="1" s="1"/>
  <c r="E56" i="1" l="1"/>
  <c r="E60" i="1"/>
  <c r="E72" i="1"/>
  <c r="D62" i="1"/>
  <c r="E62" i="1" s="1"/>
  <c r="D55" i="1"/>
  <c r="D71" i="1"/>
  <c r="E71" i="1" s="1"/>
  <c r="D59" i="1"/>
  <c r="E59" i="1" s="1"/>
  <c r="C58" i="1"/>
  <c r="D111" i="1"/>
  <c r="C111" i="1"/>
  <c r="C76" i="1"/>
  <c r="C75" i="1" s="1"/>
  <c r="D76" i="1"/>
  <c r="E111" i="1" l="1"/>
  <c r="D75" i="1"/>
  <c r="E75" i="1" s="1"/>
  <c r="E76" i="1"/>
  <c r="D52" i="1"/>
  <c r="E52" i="1" s="1"/>
  <c r="E55" i="1"/>
  <c r="D65" i="1"/>
  <c r="E65" i="1" s="1"/>
  <c r="D58" i="1"/>
  <c r="E58" i="1" s="1"/>
  <c r="D46" i="1"/>
  <c r="C46" i="1"/>
  <c r="D40" i="1"/>
  <c r="C41" i="1"/>
  <c r="E41" i="1" s="1"/>
  <c r="E46" i="1" l="1"/>
  <c r="C44" i="1"/>
  <c r="D30" i="1"/>
  <c r="E30" i="1" s="1"/>
  <c r="C29" i="1"/>
  <c r="C23" i="1"/>
  <c r="D29" i="1" l="1"/>
  <c r="E29" i="1" s="1"/>
  <c r="D44" i="1"/>
  <c r="E44" i="1" s="1"/>
  <c r="C40" i="1"/>
  <c r="C22" i="1" l="1"/>
  <c r="E40" i="1"/>
  <c r="D108" i="1"/>
  <c r="D102" i="1" l="1"/>
  <c r="D23" i="1"/>
  <c r="D97" i="1"/>
  <c r="C97" i="1"/>
  <c r="E97" i="1" l="1"/>
  <c r="D22" i="1"/>
  <c r="E22" i="1" s="1"/>
  <c r="E23" i="1"/>
  <c r="C110" i="1"/>
  <c r="D110" i="1" l="1"/>
  <c r="E110" i="1" s="1"/>
  <c r="D103" i="1"/>
  <c r="C103" i="1"/>
  <c r="C108" i="1"/>
  <c r="E108" i="1" s="1"/>
  <c r="E103" i="1" l="1"/>
  <c r="C102" i="1"/>
  <c r="E102" i="1" s="1"/>
  <c r="C100" i="1" l="1"/>
  <c r="C93" i="1"/>
  <c r="C92" i="1" s="1"/>
  <c r="C79" i="1" s="1"/>
  <c r="C78" i="1" s="1"/>
  <c r="C95" i="1"/>
  <c r="D100" i="1" l="1"/>
  <c r="E100" i="1" s="1"/>
  <c r="D95" i="1" l="1"/>
  <c r="E95" i="1" s="1"/>
  <c r="C48" i="1" l="1"/>
  <c r="D51" i="1"/>
  <c r="E51" i="1" s="1"/>
  <c r="D48" i="1"/>
  <c r="E48" i="1" s="1"/>
  <c r="D93" i="1" l="1"/>
  <c r="D92" i="1" l="1"/>
  <c r="E93" i="1"/>
  <c r="C21" i="1"/>
  <c r="D79" i="1" l="1"/>
  <c r="E92" i="1"/>
  <c r="D78" i="1" l="1"/>
  <c r="E79" i="1"/>
  <c r="E78" i="1" l="1"/>
  <c r="D21" i="1"/>
  <c r="E21" i="1" s="1"/>
</calcChain>
</file>

<file path=xl/sharedStrings.xml><?xml version="1.0" encoding="utf-8"?>
<sst xmlns="http://schemas.openxmlformats.org/spreadsheetml/2006/main" count="195" uniqueCount="194">
  <si>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</si>
  <si>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</si>
  <si>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</si>
  <si>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</si>
  <si>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</si>
  <si>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</si>
  <si>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</si>
  <si>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</si>
  <si>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</si>
  <si>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1 01 02030 01 0000 110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</si>
  <si>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</si>
  <si>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</si>
  <si>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</si>
  <si>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</si>
  <si>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</si>
  <si>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1 11 05000 00 0000 120</t>
  </si>
  <si>
    <t>1 13 00000 00 0000 000</t>
  </si>
  <si>
    <t>Доходы от компенсации затрат государства</t>
  </si>
  <si>
    <t>1 13 02000 00 0000 130</t>
  </si>
  <si>
    <t>1 13 02990 00 0000 130</t>
  </si>
  <si>
    <t>1 14 00000 00 0000 000</t>
  </si>
  <si>
    <t>1 16 00000 00 0000 000</t>
  </si>
  <si>
    <t>2 00 00000 00 0000 000</t>
  </si>
  <si>
    <t>2 02 00000 00 0000 000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</si>
  <si>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</si>
  <si>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Иные межбюджетные трансферты</t>
  </si>
  <si>
    <t>2 18 00000 00 0000 000</t>
  </si>
  <si>
    <t xml:space="preserve">Исполнение                         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</si>
  <si>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</si>
  <si>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</si>
  <si>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</si>
  <si>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</si>
  <si>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</si>
  <si>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</si>
  <si>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</si>
  <si>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</si>
  <si>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Субсидии бюджетам бюджетной системы Российской Федерации (межбюджетные субсидии)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</si>
  <si>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</si>
  <si>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1 14 02053 05 0000 410</t>
  </si>
  <si>
    <t>114 02053 05 0000 440</t>
  </si>
  <si>
    <t>2 02 20000 00 0000 150</t>
  </si>
  <si>
    <t>2 02 30000 00 0000 150</t>
  </si>
  <si>
    <t>2 02 30024 00 0000 150</t>
  </si>
  <si>
    <t>2 02 30027 00 0000 150</t>
  </si>
  <si>
    <t>2 02 30027 05 0000 150</t>
  </si>
  <si>
    <t>2 02 40000 00 0000 150</t>
  </si>
  <si>
    <t>2 02 35082 05 0000 150</t>
  </si>
  <si>
    <t>2 02 35082 00 0000 150</t>
  </si>
  <si>
    <t>Субвенции бюджетам муниципальных районов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</si>
  <si>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Субвенции бюджетам муниципальных образований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</si>
  <si>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2 18 00000 00 0000 150</t>
  </si>
  <si>
    <t>1 06 00000 00 0000 000</t>
  </si>
  <si>
    <t>2 02 49999 00 0000 150</t>
  </si>
  <si>
    <t>Прочие межбюджетные трансферты, передаваемые бюджетам</t>
  </si>
  <si>
    <t>Начальник 
финансового управления
администрации муниципального 
образования Туапсинский район</t>
  </si>
  <si>
    <t xml:space="preserve">      Ю.Н. Кулакова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</si>
  <si>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</si>
  <si>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</si>
  <si>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2 02 45179 05 0000 150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</si>
  <si>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</si>
  <si>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2 02 45179 00 0000 150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</si>
  <si>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</si>
  <si>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</si>
  <si>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</si>
  <si>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</si>
  <si>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</si>
  <si>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</si>
  <si>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</si>
  <si>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</si>
  <si>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</si>
  <si>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</si>
  <si>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1 01 02130 01 0000 110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</si>
  <si>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</si>
  <si>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посещающими образовательные организации, реализующие образовательные программы дошкольного образования</t>
  </si>
  <si>
    <t>Ю.Н. Кулакова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</si>
  <si>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</si>
  <si>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</si>
  <si>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</si>
  <si>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</si>
  <si>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</si>
  <si>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</si>
  <si>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</si>
  <si>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</si>
  <si>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</si>
  <si>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</si>
  <si>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</si>
  <si>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</si>
  <si>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1 06 06030 00 0000 110</t>
  </si>
  <si>
    <t>1 06 06000 00 0000 110</t>
  </si>
  <si>
    <t>1 06 06040 00 0000 110</t>
  </si>
  <si>
    <t>1 16 02000 02 0000 140</t>
  </si>
  <si>
    <t>1 16 02020 02 0000 140</t>
  </si>
  <si>
    <t>2 02 35118 00 0000 150</t>
  </si>
  <si>
    <t>НАЛОГИ НА ТОВАРЫ (РАБОТЫ, УСЛУГИ), РЕАЛИЗУЕМЫЕ НА ТЕРРИТОРИИ РОССИЙСКОЙ ФЕДЕРАЦИИ</t>
  </si>
  <si>
    <t>Налог на имущество физических лиц</t>
  </si>
  <si>
    <t>Земельный налог</t>
  </si>
  <si>
    <t xml:space="preserve">Земельный налог с организаций
</t>
  </si>
  <si>
    <t>Земельный налог с физических лиц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</si>
  <si>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</si>
  <si>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</si>
  <si>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</si>
  <si>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>1 11 05070 00 0000 120</t>
  </si>
  <si>
    <t>1 13 01000 00 0000 130</t>
  </si>
  <si>
    <t>1 13 01990 00 0000 130</t>
  </si>
  <si>
    <t>1 14 02000 00 0000 000</t>
  </si>
  <si>
    <t>2 02 25519 00 0000 150</t>
  </si>
  <si>
    <t>2 02 40014 00 0000 150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</si>
  <si>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</si>
  <si>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</si>
  <si>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</si>
  <si>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</si>
  <si>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</si>
  <si>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</si>
  <si>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</si>
  <si>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оказания платных услуг (работ)</t>
  </si>
  <si>
    <t>Прочие доходы от оказания платных услуг (работ)</t>
  </si>
  <si>
    <t>Прочие доходы от компенсации затрат государства</t>
  </si>
  <si>
    <t>Субсидии бюджетам на поддержку отрасли культуры</t>
  </si>
  <si>
    <t>ДОХОДЫ ОТ ИСПОЛЬЗОВАНИЯ ИМУЩЕСТВА, НАХОДЯЩЕГОСЯ В ГОСУДАРСТВЕННОЙ И МУНИЦИПАЛЬНОЙ СОБСТВЕННОСТИ</t>
  </si>
  <si>
    <t>1 06 01030 10 0000 110</t>
  </si>
  <si>
    <t>1 06 06033 10 0000 110</t>
  </si>
  <si>
    <t>1 06 06043 10 0000 110</t>
  </si>
  <si>
    <t>1 11 05075 10 0000 120</t>
  </si>
  <si>
    <t>1 13 01995 10 0000 130</t>
  </si>
  <si>
    <t>1 13 02995 10 0000 130</t>
  </si>
  <si>
    <t>1 14 02050 10 0000 440</t>
  </si>
  <si>
    <t>2 02 10000 00 0000 150</t>
  </si>
  <si>
    <t>2 02 15001 00 0000 150</t>
  </si>
  <si>
    <t>2 02 15001 10 0000 150</t>
  </si>
  <si>
    <t>2 02 15002 00 0000 150</t>
  </si>
  <si>
    <t>2 02 15002 10 0000 150</t>
  </si>
  <si>
    <t>2 02 16001 00 0000 150</t>
  </si>
  <si>
    <t>2 02 16001 10 0000 150</t>
  </si>
  <si>
    <t>2 02 19999 00 0000 150</t>
  </si>
  <si>
    <t>2 02 19999 10 0000 150</t>
  </si>
  <si>
    <t>2 02 25519 10 0000 150</t>
  </si>
  <si>
    <t>2 02 30024 10 0000 150</t>
  </si>
  <si>
    <t>2 02 35118 10 0000 150</t>
  </si>
  <si>
    <t>2 02 40014 10 0000 150</t>
  </si>
  <si>
    <t>2 02 49999 10 0000 150</t>
  </si>
  <si>
    <t>2 18 00000 10 0000 150</t>
  </si>
  <si>
    <t>2 18 60010 10 0000 150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</si>
  <si>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</si>
  <si>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</si>
  <si>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</si>
  <si>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</si>
  <si>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сельских поселений (за исключением земельных участков)
</t>
  </si>
  <si>
    <t xml:space="preserve">Прочие доходы от оказания платных услуг (работ) получателями средств бюджетов сельских поселений
</t>
  </si>
  <si>
    <t xml:space="preserve">Прочие доходы от компенсации затрат бюджетов сельских поселений
</t>
  </si>
  <si>
    <t xml:space="preserve"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</si>
  <si>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</si>
  <si>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</si>
  <si>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</si>
  <si>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</si>
  <si>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</si>
  <si>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</si>
  <si>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</si>
  <si>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</si>
  <si>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</si>
  <si>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</t>
  </si>
  <si>
    <t>Прочие дотации бюджетам сельских поселений</t>
  </si>
  <si>
    <t xml:space="preserve">Субсидии бюджетам сельских поселений на поддержку отрасли культуры
</t>
  </si>
  <si>
    <t xml:space="preserve">Субвенции бюджетам сельских поселений на выполнение передаваемых полномочий субъектов Российской Федерации
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</si>
  <si>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</si>
  <si>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</si>
  <si>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Прочие межбюджетные трансферты, передаваемые бюджетам сельских поселений
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</si>
  <si>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</si>
  <si>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</si>
  <si>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</si>
  <si>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Акцизы по подакцизным товарам (продукции),производимым на территории Российской Федерации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</si>
  <si>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</si>
  <si>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>1 14 02053 10 0000 440</t>
  </si>
  <si>
    <t>Начальник финансового 
управления администрации 
Туапсинского муниципального округа</t>
  </si>
  <si>
    <t xml:space="preserve">            (тыс. рублей)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</si>
  <si>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</si>
  <si>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
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</si>
  <si>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</si>
  <si>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</si>
  <si>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>Российской Федерации)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</si>
  <si>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 
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</si>
  <si>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</si>
  <si>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</t>
  </si>
  <si>
    <t xml:space="preserve">казенных), в части реализации материальных запасов по указанному имуществу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</si>
  <si>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</si>
  <si>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
</t>
  </si>
  <si>
    <t>с заключенными соглашениями</t>
  </si>
  <si>
    <t>ИСПОЛНЕНИЕ</t>
  </si>
  <si>
    <t xml:space="preserve">по доходам бюджета Октябрьского сельского </t>
  </si>
  <si>
    <t xml:space="preserve">поселения Туапсинского района по кодам </t>
  </si>
  <si>
    <t>доходов, подвидов доходов, классификации операций</t>
  </si>
  <si>
    <t xml:space="preserve"> сектора видов государственного управления, </t>
  </si>
  <si>
    <t>относящихся к доходам местного бюджета за 2024 год</t>
  </si>
  <si>
    <t>-</t>
  </si>
  <si>
    <t xml:space="preserve">Бюджет, утвержденный решением Совета МО Туапсинский муниципальный округ Краснодарского края от 20 декабря 2024 г. № 107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</si>
</sst>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5" fillId="0" borderId="0"/>
  </cellStyleXfs>
  <cellXfs count="53">
    <xf numFmtId="0" fontId="0" fillId="0" borderId="0" xfId="0"/>
    <xf numFmtId="0" fontId="3" fillId="18" borderId="0" xfId="1" applyFont="1" applyFill="1" applyBorder="1"/>
    <xf numFmtId="3" fontId="23" fillId="18" borderId="10" xfId="1" applyNumberFormat="1" applyFont="1" applyFill="1" applyBorder="1" applyAlignment="1">
      <alignment horizontal="center" vertical="top"/>
    </xf>
    <xf numFmtId="0" fontId="22" fillId="18" borderId="0" xfId="1" applyFont="1" applyFill="1"/>
    <xf numFmtId="0" fontId="23" fillId="18" borderId="10" xfId="1" applyNumberFormat="1" applyFont="1" applyFill="1" applyBorder="1" applyAlignment="1">
      <alignment horizontal="center" vertical="top" wrapText="1"/>
    </xf>
    <xf numFmtId="49" fontId="23" fillId="18" borderId="10" xfId="1" applyNumberFormat="1" applyFont="1" applyFill="1" applyBorder="1" applyAlignment="1">
      <alignment horizontal="center" vertical="top"/>
    </xf>
    <xf numFmtId="4" fontId="3" fillId="18" borderId="0" xfId="1" applyNumberFormat="1" applyFont="1" applyFill="1" applyBorder="1"/>
    <xf numFmtId="165" fontId="23" fillId="18" borderId="0" xfId="44" applyNumberFormat="1" applyFont="1" applyFill="1" applyBorder="1" applyAlignment="1" applyProtection="1">
      <alignment horizontal="center"/>
      <protection hidden="1"/>
    </xf>
    <xf numFmtId="0" fontId="24" fillId="18" borderId="0" xfId="0" applyFont="1" applyFill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0" fontId="23" fillId="18" borderId="10" xfId="70" applyNumberFormat="1" applyFont="1" applyFill="1" applyBorder="1" applyAlignment="1">
      <alignment horizontal="center" vertical="top"/>
    </xf>
    <xf numFmtId="165" fontId="23" fillId="18" borderId="10" xfId="70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5" fontId="22" fillId="18" borderId="0" xfId="1" applyNumberFormat="1" applyFont="1" applyFill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0" fontId="22" fillId="18" borderId="0" xfId="1" applyFont="1" applyFill="1" applyAlignment="1">
      <alignment horizontal="center" vertical="top"/>
    </xf>
    <xf numFmtId="165" fontId="3" fillId="18" borderId="0" xfId="1" applyNumberFormat="1" applyFont="1" applyFill="1" applyAlignment="1">
      <alignment horizontal="center" vertical="top"/>
    </xf>
    <xf numFmtId="0" fontId="24" fillId="18" borderId="0" xfId="0" applyFont="1" applyFill="1" applyAlignment="1">
      <alignment horizontal="center" vertical="top"/>
    </xf>
    <xf numFmtId="165" fontId="24" fillId="18" borderId="0" xfId="0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23" fillId="18" borderId="10" xfId="70" applyNumberFormat="1" applyFont="1" applyFill="1" applyBorder="1" applyAlignment="1">
      <alignment horizontal="left" vertical="top" wrapText="1"/>
    </xf>
    <xf numFmtId="0" fontId="24" fillId="18" borderId="0" xfId="0" applyFont="1" applyFill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0" fontId="4" fillId="18" borderId="0" xfId="1" applyFont="1" applyFill="1" applyBorder="1" applyAlignment="1">
      <alignment horizontal="left" vertical="top" wrapText="1"/>
    </xf>
    <xf numFmtId="165" fontId="4" fillId="18" borderId="0" xfId="1" applyNumberFormat="1" applyFont="1" applyFill="1" applyBorder="1" applyAlignment="1">
      <alignment horizontal="center" vertical="top" wrapText="1"/>
    </xf>
    <xf numFmtId="165" fontId="23" fillId="18" borderId="0" xfId="1" applyNumberFormat="1" applyFont="1" applyFill="1" applyAlignment="1">
      <alignment horizontal="right" vertical="top"/>
    </xf>
    <xf numFmtId="164" fontId="23" fillId="18" borderId="10" xfId="1" applyNumberFormat="1" applyFont="1" applyFill="1" applyBorder="1" applyAlignment="1">
      <alignment horizontal="center" vertical="top" wrapText="1"/>
    </xf>
    <xf numFmtId="165" fontId="23" fillId="18" borderId="10" xfId="1" applyNumberFormat="1" applyFont="1" applyFill="1" applyBorder="1" applyAlignment="1">
      <alignment horizontal="center" vertical="top" wrapText="1"/>
    </xf>
    <xf numFmtId="0" fontId="3" fillId="18" borderId="0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center" vertical="top" wrapText="1"/>
    </xf>
    <xf numFmtId="0" fontId="23" fillId="18" borderId="10" xfId="1" applyFont="1" applyFill="1" applyBorder="1" applyAlignment="1">
      <alignment horizontal="center" vertical="top"/>
    </xf>
    <xf numFmtId="0" fontId="23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3" fillId="18" borderId="10" xfId="44" applyNumberFormat="1" applyFont="1" applyFill="1" applyBorder="1" applyAlignment="1" applyProtection="1">
      <alignment horizontal="center" vertical="top"/>
      <protection hidden="1"/>
    </xf>
    <xf numFmtId="165" fontId="23" fillId="18" borderId="10" xfId="44" applyNumberFormat="1" applyFont="1" applyFill="1" applyBorder="1" applyAlignment="1" applyProtection="1">
      <alignment horizontal="center" vertical="top"/>
      <protection hidden="1"/>
    </xf>
    <xf numFmtId="164" fontId="23" fillId="18" borderId="0" xfId="1" applyNumberFormat="1" applyFont="1" applyFill="1" applyBorder="1" applyAlignment="1">
      <alignment horizontal="left" vertical="top" wrapText="1"/>
    </xf>
    <xf numFmtId="0" fontId="23" fillId="18" borderId="0" xfId="1" applyFont="1" applyFill="1" applyBorder="1"/>
    <xf numFmtId="0" fontId="26" fillId="18" borderId="0" xfId="1" applyFont="1" applyFill="1" applyAlignment="1"/>
    <xf numFmtId="0" fontId="26" fillId="18" borderId="0" xfId="1" applyFont="1" applyFill="1"/>
    <xf numFmtId="0" fontId="27" fillId="18" borderId="0" xfId="0" applyFont="1" applyFill="1"/>
    <xf numFmtId="166" fontId="23" fillId="18" borderId="10" xfId="1" applyNumberFormat="1" applyFont="1" applyFill="1" applyBorder="1" applyAlignment="1">
      <alignment horizontal="center" vertical="top"/>
    </xf>
    <xf numFmtId="0" fontId="4" fillId="18" borderId="0" xfId="1" applyFont="1" applyFill="1" applyBorder="1" applyAlignment="1">
      <alignment horizontal="center" vertical="top" wrapText="1"/>
    </xf>
    <xf numFmtId="0" fontId="23" fillId="18" borderId="10" xfId="1" applyNumberFormat="1" applyFont="1" applyFill="1" applyBorder="1" applyAlignment="1">
      <alignment horizontal="left" vertical="top" wrapText="1"/>
    </xf>
    <xf numFmtId="164" fontId="23" fillId="18" borderId="10" xfId="1" applyNumberFormat="1" applyFont="1" applyFill="1" applyBorder="1" applyAlignment="1">
      <alignment horizontal="center" vertical="top"/>
    </xf>
    <xf numFmtId="0" fontId="24" fillId="18" borderId="10" xfId="0" applyFont="1" applyFill="1" applyBorder="1" applyAlignment="1">
      <alignment horizontal="center" vertical="top"/>
    </xf>
    <xf numFmtId="0" fontId="3" fillId="18" borderId="11" xfId="0" applyFont="1" applyFill="1" applyBorder="1" applyAlignment="1">
      <alignment horizontal="right"/>
    </xf>
    <xf numFmtId="0" fontId="28" fillId="18" borderId="0" xfId="1" applyFont="1" applyFill="1" applyBorder="1" applyAlignment="1">
      <alignment horizontal="center" vertical="top"/>
    </xf>
    <xf numFmtId="0" fontId="28" fillId="18" borderId="0" xfId="1" applyFont="1" applyFill="1" applyBorder="1" applyAlignment="1">
      <alignment horizontal="center" vertical="top" wrapText="1"/>
    </xf>
    <xf numFmtId="0" fontId="29" fillId="18" borderId="0" xfId="1" applyFont="1" applyFill="1" applyAlignment="1">
      <alignment horizontal="center" vertical="top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410308</xdr:colOff>
      <xdr:row>1</xdr:row>
      <xdr:rowOff>7163</xdr:rowOff>
    </xdr:from>
    <xdr:to>
      <xdr:col>5</xdr:col>
      <xdr:colOff>53976</xdr:colOff>
      <xdr:row>10</xdr:row>
      <xdr:rowOff>161192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36577" y="80432"/>
          <a:ext cx="3065341" cy="20956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 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 27.06.2025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249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showWhiteSpace="0" view="pageBreakPreview" zoomScaleNormal="100" zoomScaleSheetLayoutView="100" workbookViewId="0">
      <selection activeCell="A114" sqref="A114"/>
    </sheetView>
  </sheetViews>
  <sheetFormatPr defaultColWidth="9.140625" defaultRowHeight="18.75" x14ac:dyDescent="0.3"/>
  <cols>
    <col min="1" max="1" width="53.140625" style="24" customWidth="1"/>
    <col min="2" max="2" width="24.28515625" style="20" customWidth="1"/>
    <col min="3" max="3" width="20.28515625" style="21" customWidth="1"/>
    <col min="4" max="4" width="15.42578125" style="21" customWidth="1"/>
    <col min="5" max="5" width="15.5703125" style="43" customWidth="1"/>
    <col min="6" max="16384" width="9.140625" style="8"/>
  </cols>
  <sheetData>
    <row r="1" spans="1:6" ht="6" customHeight="1" x14ac:dyDescent="0.3">
      <c r="A1" s="22"/>
      <c r="B1" s="13"/>
      <c r="C1" s="14"/>
      <c r="D1" s="14"/>
      <c r="E1" s="39"/>
      <c r="F1" s="1"/>
    </row>
    <row r="2" spans="1:6" x14ac:dyDescent="0.3">
      <c r="A2" s="22"/>
      <c r="B2" s="13"/>
      <c r="C2" s="14"/>
      <c r="D2" s="14"/>
      <c r="E2" s="40"/>
      <c r="F2" s="1"/>
    </row>
    <row r="3" spans="1:6" x14ac:dyDescent="0.3">
      <c r="A3" s="22"/>
      <c r="B3" s="13"/>
      <c r="C3" s="14"/>
      <c r="D3" s="14"/>
      <c r="E3" s="40"/>
      <c r="F3" s="1"/>
    </row>
    <row r="4" spans="1:6" x14ac:dyDescent="0.3">
      <c r="A4" s="22"/>
      <c r="B4" s="13"/>
      <c r="C4" s="14"/>
      <c r="D4" s="14"/>
      <c r="E4" s="40"/>
      <c r="F4" s="1"/>
    </row>
    <row r="5" spans="1:6" x14ac:dyDescent="0.3">
      <c r="A5" s="22"/>
      <c r="B5" s="13"/>
      <c r="C5" s="14"/>
      <c r="D5" s="14"/>
      <c r="E5" s="40"/>
      <c r="F5" s="1"/>
    </row>
    <row r="6" spans="1:6" x14ac:dyDescent="0.3">
      <c r="A6" s="22"/>
      <c r="B6" s="15"/>
      <c r="C6" s="10"/>
      <c r="D6" s="14"/>
      <c r="E6" s="41"/>
      <c r="F6" s="1"/>
    </row>
    <row r="7" spans="1:6" ht="15" customHeight="1" x14ac:dyDescent="0.3">
      <c r="A7" s="22"/>
      <c r="B7" s="16"/>
      <c r="C7" s="17"/>
      <c r="D7" s="17"/>
      <c r="E7" s="40"/>
      <c r="F7" s="1"/>
    </row>
    <row r="8" spans="1:6" ht="12" customHeight="1" x14ac:dyDescent="0.3">
      <c r="A8" s="22"/>
      <c r="B8" s="16"/>
      <c r="C8" s="17"/>
      <c r="D8" s="17"/>
      <c r="E8" s="40"/>
      <c r="F8" s="1"/>
    </row>
    <row r="9" spans="1:6" ht="17.25" customHeight="1" x14ac:dyDescent="0.3">
      <c r="A9" s="22"/>
      <c r="B9" s="16"/>
      <c r="C9" s="17"/>
      <c r="D9" s="17"/>
      <c r="E9" s="40"/>
      <c r="F9" s="1"/>
    </row>
    <row r="10" spans="1:6" ht="13.5" customHeight="1" x14ac:dyDescent="0.3">
      <c r="A10" s="22"/>
      <c r="B10" s="9"/>
      <c r="C10" s="10"/>
      <c r="D10" s="10"/>
      <c r="E10" s="40"/>
      <c r="F10" s="1"/>
    </row>
    <row r="11" spans="1:6" x14ac:dyDescent="0.3">
      <c r="A11" s="50" t="s">
        <v>186</v>
      </c>
      <c r="B11" s="50"/>
      <c r="C11" s="50"/>
      <c r="D11" s="50"/>
      <c r="E11" s="40"/>
      <c r="F11" s="1"/>
    </row>
    <row r="12" spans="1:6" x14ac:dyDescent="0.3">
      <c r="A12" s="50" t="s">
        <v>187</v>
      </c>
      <c r="B12" s="50"/>
      <c r="C12" s="50"/>
      <c r="D12" s="50"/>
      <c r="E12" s="40"/>
      <c r="F12" s="1"/>
    </row>
    <row r="13" spans="1:6" x14ac:dyDescent="0.3">
      <c r="A13" s="51" t="s">
        <v>188</v>
      </c>
      <c r="B13" s="52"/>
      <c r="C13" s="52"/>
      <c r="D13" s="52"/>
      <c r="E13" s="40"/>
      <c r="F13" s="1"/>
    </row>
    <row r="14" spans="1:6" x14ac:dyDescent="0.3">
      <c r="A14" s="51" t="s">
        <v>189</v>
      </c>
      <c r="B14" s="51"/>
      <c r="C14" s="51"/>
      <c r="D14" s="51"/>
      <c r="E14" s="40"/>
      <c r="F14" s="1"/>
    </row>
    <row r="15" spans="1:6" x14ac:dyDescent="0.3">
      <c r="A15" s="51" t="s">
        <v>190</v>
      </c>
      <c r="B15" s="51"/>
      <c r="C15" s="51"/>
      <c r="D15" s="51"/>
      <c r="E15" s="40"/>
      <c r="F15" s="1"/>
    </row>
    <row r="16" spans="1:6" x14ac:dyDescent="0.3">
      <c r="A16" s="51" t="s">
        <v>191</v>
      </c>
      <c r="B16" s="51"/>
      <c r="C16" s="51"/>
      <c r="D16" s="51"/>
      <c r="E16" s="42"/>
      <c r="F16" s="3"/>
    </row>
    <row r="17" spans="1:6" ht="16.5" customHeight="1" x14ac:dyDescent="0.3">
      <c r="A17" s="28"/>
      <c r="B17" s="45"/>
      <c r="C17" s="29"/>
      <c r="D17" s="29"/>
      <c r="E17" s="42"/>
      <c r="F17" s="3"/>
    </row>
    <row r="18" spans="1:6" x14ac:dyDescent="0.3">
      <c r="A18" s="22"/>
      <c r="B18" s="18"/>
      <c r="C18" s="14"/>
      <c r="E18" s="30" t="s">
        <v>173</v>
      </c>
      <c r="F18" s="3"/>
    </row>
    <row r="19" spans="1:6" ht="138.75" customHeight="1" x14ac:dyDescent="0.3">
      <c r="A19" s="31" t="s">
        <v>0</v>
      </c>
      <c r="B19" s="31" t="s">
        <v>1</v>
      </c>
      <c r="C19" s="32" t="s">
        <v>193</v>
      </c>
      <c r="D19" s="32" t="s">
        <v>27</v>
      </c>
      <c r="E19" s="35" t="s">
        <v>75</v>
      </c>
      <c r="F19" s="3"/>
    </row>
    <row r="20" spans="1:6" ht="14.25" customHeight="1" x14ac:dyDescent="0.3">
      <c r="A20" s="4">
        <v>1</v>
      </c>
      <c r="B20" s="5" t="s">
        <v>2</v>
      </c>
      <c r="C20" s="2">
        <v>3</v>
      </c>
      <c r="D20" s="2">
        <v>4</v>
      </c>
      <c r="E20" s="35">
        <v>5</v>
      </c>
      <c r="F20" s="3"/>
    </row>
    <row r="21" spans="1:6" ht="23.25" customHeight="1" x14ac:dyDescent="0.3">
      <c r="A21" s="46" t="s">
        <v>3</v>
      </c>
      <c r="B21" s="5" t="s">
        <v>192</v>
      </c>
      <c r="C21" s="38">
        <f>C22+C78</f>
        <v>33246.300000000003</v>
      </c>
      <c r="D21" s="38">
        <f>D22+D78</f>
        <v>33915.700000000004</v>
      </c>
      <c r="E21" s="44">
        <f>D21/C21</f>
        <v>1.0201345713658363</v>
      </c>
      <c r="F21" s="3"/>
    </row>
    <row r="22" spans="1:6" ht="24.75" customHeight="1" x14ac:dyDescent="0.3">
      <c r="A22" s="46" t="s">
        <v>63</v>
      </c>
      <c r="B22" s="47" t="s">
        <v>4</v>
      </c>
      <c r="C22" s="38">
        <f>C23+C29+C40+C52+C65+C75+C58</f>
        <v>6487.2</v>
      </c>
      <c r="D22" s="38">
        <f>D23+D29+D40+D52+D58+D65+D75</f>
        <v>7156.6</v>
      </c>
      <c r="E22" s="44">
        <f t="shared" ref="E22:E86" si="0">D22/C22</f>
        <v>1.103187816006906</v>
      </c>
      <c r="F22" s="6"/>
    </row>
    <row r="23" spans="1:6" ht="19.5" customHeight="1" x14ac:dyDescent="0.3">
      <c r="A23" s="36" t="s">
        <v>62</v>
      </c>
      <c r="B23" s="37" t="s">
        <v>5</v>
      </c>
      <c r="C23" s="38">
        <f>C24</f>
        <v>1940</v>
      </c>
      <c r="D23" s="38">
        <f>D24</f>
        <v>2268.3000000000002</v>
      </c>
      <c r="E23" s="44">
        <f t="shared" si="0"/>
        <v>1.1692268041237115</v>
      </c>
      <c r="F23" s="6"/>
    </row>
    <row r="24" spans="1:6" ht="22.5" customHeight="1" x14ac:dyDescent="0.3">
      <c r="A24" s="36" t="s">
        <v>6</v>
      </c>
      <c r="B24" s="37" t="s">
        <v>7</v>
      </c>
      <c r="C24" s="38">
        <f>C25+C26+C27</f>
        <v>1940</v>
      </c>
      <c r="D24" s="38">
        <f>D25+D26+D27</f>
        <v>2268.3000000000002</v>
      </c>
      <c r="E24" s="44">
        <f t="shared" si="0"/>
        <v>1.1692268041237115</v>
      </c>
    </row>
    <row r="25" spans="1:6" ht="125.25" customHeight="1" x14ac:dyDescent="0.3">
      <c r="A25" s="36" t="s">
        <v>175</v>
      </c>
      <c r="B25" s="37" t="s">
        <v>8</v>
      </c>
      <c r="C25" s="38">
        <v>1848</v>
      </c>
      <c r="D25" s="38">
        <v>2173.3000000000002</v>
      </c>
      <c r="E25" s="44">
        <f t="shared" si="0"/>
        <v>1.1760281385281386</v>
      </c>
    </row>
    <row r="26" spans="1:6" ht="110.25" customHeight="1" x14ac:dyDescent="0.3">
      <c r="A26" s="36" t="s">
        <v>177</v>
      </c>
      <c r="B26" s="37" t="s">
        <v>9</v>
      </c>
      <c r="C26" s="38">
        <v>34</v>
      </c>
      <c r="D26" s="38">
        <v>36.5</v>
      </c>
      <c r="E26" s="44">
        <f t="shared" si="0"/>
        <v>1.0735294117647058</v>
      </c>
    </row>
    <row r="27" spans="1:6" ht="81" customHeight="1" x14ac:dyDescent="0.3">
      <c r="A27" s="36" t="s">
        <v>176</v>
      </c>
      <c r="B27" s="37" t="s">
        <v>71</v>
      </c>
      <c r="C27" s="38">
        <v>58</v>
      </c>
      <c r="D27" s="38">
        <v>58.5</v>
      </c>
      <c r="E27" s="44">
        <f t="shared" si="0"/>
        <v>1.0086206896551724</v>
      </c>
    </row>
    <row r="28" spans="1:6" ht="9.75" hidden="1" customHeight="1" x14ac:dyDescent="0.3">
      <c r="A28" s="36"/>
      <c r="B28" s="37"/>
      <c r="C28" s="38"/>
      <c r="D28" s="38"/>
      <c r="E28" s="44" t="e">
        <f t="shared" si="0"/>
        <v>#DIV/0!</v>
      </c>
    </row>
    <row r="29" spans="1:6" ht="48.75" customHeight="1" x14ac:dyDescent="0.3">
      <c r="A29" s="36" t="s">
        <v>93</v>
      </c>
      <c r="B29" s="37" t="s">
        <v>76</v>
      </c>
      <c r="C29" s="38">
        <f>C30</f>
        <v>2010.2</v>
      </c>
      <c r="D29" s="38">
        <f>D30</f>
        <v>2156.2999999999997</v>
      </c>
      <c r="E29" s="44">
        <f t="shared" si="0"/>
        <v>1.0726793353895132</v>
      </c>
    </row>
    <row r="30" spans="1:6" ht="46.5" customHeight="1" x14ac:dyDescent="0.3">
      <c r="A30" s="36" t="s">
        <v>169</v>
      </c>
      <c r="B30" s="37" t="s">
        <v>77</v>
      </c>
      <c r="C30" s="38">
        <f>C32+C34+C37+C39</f>
        <v>2010.2</v>
      </c>
      <c r="D30" s="38">
        <f>D32+D34+D37+D39</f>
        <v>2156.2999999999997</v>
      </c>
      <c r="E30" s="44">
        <f t="shared" si="0"/>
        <v>1.0726793353895132</v>
      </c>
    </row>
    <row r="31" spans="1:6" ht="97.5" customHeight="1" x14ac:dyDescent="0.3">
      <c r="A31" s="36" t="s">
        <v>107</v>
      </c>
      <c r="B31" s="37" t="s">
        <v>78</v>
      </c>
      <c r="C31" s="38">
        <f>C32</f>
        <v>1048.4000000000001</v>
      </c>
      <c r="D31" s="38">
        <f>D32</f>
        <v>1114</v>
      </c>
      <c r="E31" s="44">
        <f t="shared" si="0"/>
        <v>1.0625715375810758</v>
      </c>
    </row>
    <row r="32" spans="1:6" ht="131.25" customHeight="1" x14ac:dyDescent="0.3">
      <c r="A32" s="36" t="s">
        <v>108</v>
      </c>
      <c r="B32" s="37" t="s">
        <v>79</v>
      </c>
      <c r="C32" s="38">
        <v>1048.4000000000001</v>
      </c>
      <c r="D32" s="38">
        <v>1114</v>
      </c>
      <c r="E32" s="44">
        <f t="shared" si="0"/>
        <v>1.0625715375810758</v>
      </c>
    </row>
    <row r="33" spans="1:5" ht="111" customHeight="1" x14ac:dyDescent="0.3">
      <c r="A33" s="36" t="s">
        <v>174</v>
      </c>
      <c r="B33" s="37" t="s">
        <v>80</v>
      </c>
      <c r="C33" s="38">
        <f>C34</f>
        <v>5</v>
      </c>
      <c r="D33" s="38">
        <f>D34</f>
        <v>6.5</v>
      </c>
      <c r="E33" s="44">
        <f t="shared" si="0"/>
        <v>1.3</v>
      </c>
    </row>
    <row r="34" spans="1:5" ht="140.25" customHeight="1" x14ac:dyDescent="0.3">
      <c r="A34" s="36" t="s">
        <v>179</v>
      </c>
      <c r="B34" s="37" t="s">
        <v>81</v>
      </c>
      <c r="C34" s="38">
        <v>5</v>
      </c>
      <c r="D34" s="38">
        <v>6.5</v>
      </c>
      <c r="E34" s="44">
        <f t="shared" si="0"/>
        <v>1.3</v>
      </c>
    </row>
    <row r="35" spans="1:5" ht="22.5" customHeight="1" x14ac:dyDescent="0.3">
      <c r="A35" s="36" t="s">
        <v>178</v>
      </c>
      <c r="B35" s="37"/>
      <c r="C35" s="38"/>
      <c r="D35" s="38"/>
      <c r="E35" s="44"/>
    </row>
    <row r="36" spans="1:5" ht="92.25" customHeight="1" x14ac:dyDescent="0.3">
      <c r="A36" s="36" t="s">
        <v>109</v>
      </c>
      <c r="B36" s="37" t="s">
        <v>82</v>
      </c>
      <c r="C36" s="38">
        <f>C37</f>
        <v>1070</v>
      </c>
      <c r="D36" s="38">
        <f>D37</f>
        <v>1157.0999999999999</v>
      </c>
      <c r="E36" s="44">
        <f t="shared" si="0"/>
        <v>1.0814018691588785</v>
      </c>
    </row>
    <row r="37" spans="1:5" ht="127.5" customHeight="1" x14ac:dyDescent="0.3">
      <c r="A37" s="36" t="s">
        <v>110</v>
      </c>
      <c r="B37" s="37" t="s">
        <v>83</v>
      </c>
      <c r="C37" s="38">
        <v>1070</v>
      </c>
      <c r="D37" s="38">
        <v>1157.0999999999999</v>
      </c>
      <c r="E37" s="44">
        <f t="shared" si="0"/>
        <v>1.0814018691588785</v>
      </c>
    </row>
    <row r="38" spans="1:5" ht="99.75" customHeight="1" x14ac:dyDescent="0.3">
      <c r="A38" s="36" t="s">
        <v>111</v>
      </c>
      <c r="B38" s="37" t="s">
        <v>84</v>
      </c>
      <c r="C38" s="38">
        <f>C39</f>
        <v>-113.2</v>
      </c>
      <c r="D38" s="38">
        <f>D39</f>
        <v>-121.3</v>
      </c>
      <c r="E38" s="44">
        <f t="shared" si="0"/>
        <v>1.071554770318021</v>
      </c>
    </row>
    <row r="39" spans="1:5" ht="132" customHeight="1" x14ac:dyDescent="0.3">
      <c r="A39" s="36" t="s">
        <v>112</v>
      </c>
      <c r="B39" s="37" t="s">
        <v>85</v>
      </c>
      <c r="C39" s="38">
        <v>-113.2</v>
      </c>
      <c r="D39" s="38">
        <v>-121.3</v>
      </c>
      <c r="E39" s="44">
        <f t="shared" si="0"/>
        <v>1.071554770318021</v>
      </c>
    </row>
    <row r="40" spans="1:5" ht="17.25" customHeight="1" x14ac:dyDescent="0.3">
      <c r="A40" s="36" t="s">
        <v>64</v>
      </c>
      <c r="B40" s="37" t="s">
        <v>51</v>
      </c>
      <c r="C40" s="38">
        <f>C41+C45+C47</f>
        <v>1890</v>
      </c>
      <c r="D40" s="38">
        <f>D41+D43</f>
        <v>2052.9</v>
      </c>
      <c r="E40" s="44">
        <f t="shared" si="0"/>
        <v>1.0861904761904762</v>
      </c>
    </row>
    <row r="41" spans="1:5" ht="18.75" customHeight="1" x14ac:dyDescent="0.3">
      <c r="A41" s="36" t="s">
        <v>94</v>
      </c>
      <c r="B41" s="37" t="s">
        <v>86</v>
      </c>
      <c r="C41" s="38">
        <f>C42</f>
        <v>1300</v>
      </c>
      <c r="D41" s="38">
        <f>D42</f>
        <v>1337.8</v>
      </c>
      <c r="E41" s="44">
        <f t="shared" si="0"/>
        <v>1.029076923076923</v>
      </c>
    </row>
    <row r="42" spans="1:5" ht="48.75" customHeight="1" x14ac:dyDescent="0.3">
      <c r="A42" s="36" t="s">
        <v>142</v>
      </c>
      <c r="B42" s="37" t="s">
        <v>119</v>
      </c>
      <c r="C42" s="38">
        <v>1300</v>
      </c>
      <c r="D42" s="38">
        <v>1337.8</v>
      </c>
      <c r="E42" s="44">
        <f t="shared" si="0"/>
        <v>1.029076923076923</v>
      </c>
    </row>
    <row r="43" spans="1:5" ht="15" customHeight="1" x14ac:dyDescent="0.3">
      <c r="A43" s="36" t="s">
        <v>95</v>
      </c>
      <c r="B43" s="37" t="s">
        <v>88</v>
      </c>
      <c r="C43" s="38">
        <v>590</v>
      </c>
      <c r="D43" s="38">
        <v>715.1</v>
      </c>
      <c r="E43" s="44">
        <f t="shared" si="0"/>
        <v>1.2120338983050847</v>
      </c>
    </row>
    <row r="44" spans="1:5" ht="18" customHeight="1" x14ac:dyDescent="0.3">
      <c r="A44" s="36" t="s">
        <v>96</v>
      </c>
      <c r="B44" s="37" t="s">
        <v>87</v>
      </c>
      <c r="C44" s="38">
        <f>C45</f>
        <v>39</v>
      </c>
      <c r="D44" s="38">
        <f>D45</f>
        <v>76.099999999999994</v>
      </c>
      <c r="E44" s="44">
        <f t="shared" si="0"/>
        <v>1.9512820512820512</v>
      </c>
    </row>
    <row r="45" spans="1:5" ht="47.25" customHeight="1" x14ac:dyDescent="0.3">
      <c r="A45" s="36" t="s">
        <v>143</v>
      </c>
      <c r="B45" s="37" t="s">
        <v>120</v>
      </c>
      <c r="C45" s="38">
        <v>39</v>
      </c>
      <c r="D45" s="38">
        <v>76.099999999999994</v>
      </c>
      <c r="E45" s="44">
        <f t="shared" si="0"/>
        <v>1.9512820512820512</v>
      </c>
    </row>
    <row r="46" spans="1:5" x14ac:dyDescent="0.3">
      <c r="A46" s="36" t="s">
        <v>97</v>
      </c>
      <c r="B46" s="37" t="s">
        <v>89</v>
      </c>
      <c r="C46" s="38">
        <f>C47</f>
        <v>551</v>
      </c>
      <c r="D46" s="38">
        <f>D47</f>
        <v>639</v>
      </c>
      <c r="E46" s="44">
        <f t="shared" si="0"/>
        <v>1.1597096188747731</v>
      </c>
    </row>
    <row r="47" spans="1:5" ht="46.5" customHeight="1" x14ac:dyDescent="0.3">
      <c r="A47" s="36" t="s">
        <v>144</v>
      </c>
      <c r="B47" s="37" t="s">
        <v>121</v>
      </c>
      <c r="C47" s="38">
        <v>551</v>
      </c>
      <c r="D47" s="38">
        <v>639</v>
      </c>
      <c r="E47" s="44">
        <f t="shared" si="0"/>
        <v>1.1597096188747731</v>
      </c>
    </row>
    <row r="48" spans="1:5" ht="31.5" hidden="1" x14ac:dyDescent="0.3">
      <c r="A48" s="36" t="s">
        <v>28</v>
      </c>
      <c r="B48" s="37" t="s">
        <v>29</v>
      </c>
      <c r="C48" s="38">
        <f>C49</f>
        <v>0</v>
      </c>
      <c r="D48" s="38">
        <f>D49</f>
        <v>0</v>
      </c>
      <c r="E48" s="44" t="e">
        <f t="shared" si="0"/>
        <v>#DIV/0!</v>
      </c>
    </row>
    <row r="49" spans="1:7" ht="31.5" hidden="1" x14ac:dyDescent="0.3">
      <c r="A49" s="36" t="s">
        <v>30</v>
      </c>
      <c r="B49" s="37" t="s">
        <v>31</v>
      </c>
      <c r="C49" s="38">
        <v>0</v>
      </c>
      <c r="D49" s="38">
        <v>0</v>
      </c>
      <c r="E49" s="44" t="e">
        <f t="shared" si="0"/>
        <v>#DIV/0!</v>
      </c>
    </row>
    <row r="50" spans="1:7" ht="63" hidden="1" x14ac:dyDescent="0.3">
      <c r="A50" s="36" t="s">
        <v>32</v>
      </c>
      <c r="B50" s="37" t="s">
        <v>35</v>
      </c>
      <c r="C50" s="38">
        <v>0</v>
      </c>
      <c r="D50" s="38">
        <v>0</v>
      </c>
      <c r="E50" s="44" t="e">
        <f t="shared" si="0"/>
        <v>#DIV/0!</v>
      </c>
    </row>
    <row r="51" spans="1:7" ht="94.5" hidden="1" x14ac:dyDescent="0.3">
      <c r="A51" s="36" t="s">
        <v>34</v>
      </c>
      <c r="B51" s="37" t="s">
        <v>33</v>
      </c>
      <c r="C51" s="38">
        <v>0</v>
      </c>
      <c r="D51" s="38">
        <f>112.75/1000</f>
        <v>0.11275</v>
      </c>
      <c r="E51" s="44" t="e">
        <f t="shared" si="0"/>
        <v>#DIV/0!</v>
      </c>
    </row>
    <row r="52" spans="1:7" ht="49.5" customHeight="1" x14ac:dyDescent="0.3">
      <c r="A52" s="36" t="s">
        <v>118</v>
      </c>
      <c r="B52" s="37" t="s">
        <v>10</v>
      </c>
      <c r="C52" s="38">
        <f>C55</f>
        <v>213</v>
      </c>
      <c r="D52" s="38">
        <f>D55</f>
        <v>213.3</v>
      </c>
      <c r="E52" s="44">
        <f t="shared" si="0"/>
        <v>1.0014084507042254</v>
      </c>
    </row>
    <row r="53" spans="1:7" ht="33" hidden="1" customHeight="1" x14ac:dyDescent="0.3">
      <c r="A53" s="36" t="s">
        <v>11</v>
      </c>
      <c r="B53" s="37" t="s">
        <v>12</v>
      </c>
      <c r="C53" s="38"/>
      <c r="D53" s="38"/>
      <c r="E53" s="44" t="e">
        <f t="shared" si="0"/>
        <v>#DIV/0!</v>
      </c>
    </row>
    <row r="54" spans="1:7" ht="33" hidden="1" customHeight="1" x14ac:dyDescent="0.3">
      <c r="A54" s="36" t="s">
        <v>13</v>
      </c>
      <c r="B54" s="37" t="s">
        <v>14</v>
      </c>
      <c r="C54" s="38"/>
      <c r="D54" s="38"/>
      <c r="E54" s="44" t="e">
        <f t="shared" si="0"/>
        <v>#DIV/0!</v>
      </c>
    </row>
    <row r="55" spans="1:7" ht="96.75" customHeight="1" x14ac:dyDescent="0.3">
      <c r="A55" s="36" t="s">
        <v>113</v>
      </c>
      <c r="B55" s="37" t="s">
        <v>15</v>
      </c>
      <c r="C55" s="38">
        <f>C56</f>
        <v>213</v>
      </c>
      <c r="D55" s="38">
        <f>D56</f>
        <v>213.3</v>
      </c>
      <c r="E55" s="44">
        <f t="shared" si="0"/>
        <v>1.0014084507042254</v>
      </c>
    </row>
    <row r="56" spans="1:7" ht="48" customHeight="1" x14ac:dyDescent="0.3">
      <c r="A56" s="36" t="s">
        <v>145</v>
      </c>
      <c r="B56" s="37" t="s">
        <v>101</v>
      </c>
      <c r="C56" s="38">
        <f>C57</f>
        <v>213</v>
      </c>
      <c r="D56" s="38">
        <f>D57</f>
        <v>213.3</v>
      </c>
      <c r="E56" s="44">
        <f t="shared" si="0"/>
        <v>1.0014084507042254</v>
      </c>
    </row>
    <row r="57" spans="1:7" ht="46.5" customHeight="1" x14ac:dyDescent="0.3">
      <c r="A57" s="36" t="s">
        <v>146</v>
      </c>
      <c r="B57" s="37" t="s">
        <v>122</v>
      </c>
      <c r="C57" s="38">
        <v>213</v>
      </c>
      <c r="D57" s="38">
        <v>213.3</v>
      </c>
      <c r="E57" s="44">
        <f t="shared" si="0"/>
        <v>1.0014084507042254</v>
      </c>
    </row>
    <row r="58" spans="1:7" ht="33" customHeight="1" x14ac:dyDescent="0.3">
      <c r="A58" s="36" t="s">
        <v>65</v>
      </c>
      <c r="B58" s="37" t="s">
        <v>16</v>
      </c>
      <c r="C58" s="38">
        <f>C59+C62</f>
        <v>415</v>
      </c>
      <c r="D58" s="38">
        <f>D59+D62</f>
        <v>446.8</v>
      </c>
      <c r="E58" s="44">
        <f t="shared" si="0"/>
        <v>1.0766265060240965</v>
      </c>
    </row>
    <row r="59" spans="1:7" ht="18" customHeight="1" x14ac:dyDescent="0.3">
      <c r="A59" s="36" t="s">
        <v>114</v>
      </c>
      <c r="B59" s="37" t="s">
        <v>102</v>
      </c>
      <c r="C59" s="38">
        <f>C60</f>
        <v>27</v>
      </c>
      <c r="D59" s="38">
        <f>D60</f>
        <v>29.8</v>
      </c>
      <c r="E59" s="44">
        <f t="shared" si="0"/>
        <v>1.1037037037037036</v>
      </c>
    </row>
    <row r="60" spans="1:7" ht="16.5" customHeight="1" x14ac:dyDescent="0.3">
      <c r="A60" s="36" t="s">
        <v>115</v>
      </c>
      <c r="B60" s="37" t="s">
        <v>103</v>
      </c>
      <c r="C60" s="38">
        <f>C61</f>
        <v>27</v>
      </c>
      <c r="D60" s="38">
        <f>D61</f>
        <v>29.8</v>
      </c>
      <c r="E60" s="44">
        <f t="shared" si="0"/>
        <v>1.1037037037037036</v>
      </c>
    </row>
    <row r="61" spans="1:7" ht="32.25" customHeight="1" x14ac:dyDescent="0.3">
      <c r="A61" s="36" t="s">
        <v>147</v>
      </c>
      <c r="B61" s="37" t="s">
        <v>123</v>
      </c>
      <c r="C61" s="38">
        <v>27</v>
      </c>
      <c r="D61" s="38">
        <v>29.8</v>
      </c>
      <c r="E61" s="44">
        <f t="shared" si="0"/>
        <v>1.1037037037037036</v>
      </c>
    </row>
    <row r="62" spans="1:7" ht="19.5" customHeight="1" x14ac:dyDescent="0.3">
      <c r="A62" s="36" t="s">
        <v>17</v>
      </c>
      <c r="B62" s="37" t="s">
        <v>18</v>
      </c>
      <c r="C62" s="38">
        <f>C63</f>
        <v>388</v>
      </c>
      <c r="D62" s="38">
        <f>D63</f>
        <v>417</v>
      </c>
      <c r="E62" s="44">
        <f t="shared" si="0"/>
        <v>1.0747422680412371</v>
      </c>
      <c r="F62" s="7"/>
      <c r="G62" s="7"/>
    </row>
    <row r="63" spans="1:7" ht="17.25" customHeight="1" x14ac:dyDescent="0.3">
      <c r="A63" s="36" t="s">
        <v>116</v>
      </c>
      <c r="B63" s="37" t="s">
        <v>19</v>
      </c>
      <c r="C63" s="38">
        <f>C64</f>
        <v>388</v>
      </c>
      <c r="D63" s="38">
        <f>D64</f>
        <v>417</v>
      </c>
      <c r="E63" s="44">
        <f t="shared" si="0"/>
        <v>1.0747422680412371</v>
      </c>
      <c r="F63" s="7"/>
      <c r="G63" s="7"/>
    </row>
    <row r="64" spans="1:7" ht="32.25" customHeight="1" x14ac:dyDescent="0.3">
      <c r="A64" s="36" t="s">
        <v>148</v>
      </c>
      <c r="B64" s="37" t="s">
        <v>124</v>
      </c>
      <c r="C64" s="38">
        <v>388</v>
      </c>
      <c r="D64" s="38">
        <v>417</v>
      </c>
      <c r="E64" s="44">
        <f t="shared" si="0"/>
        <v>1.0747422680412371</v>
      </c>
      <c r="F64" s="7"/>
      <c r="G64" s="7"/>
    </row>
    <row r="65" spans="1:5" ht="36" customHeight="1" x14ac:dyDescent="0.3">
      <c r="A65" s="36" t="s">
        <v>66</v>
      </c>
      <c r="B65" s="37" t="s">
        <v>20</v>
      </c>
      <c r="C65" s="38">
        <f>C71</f>
        <v>9</v>
      </c>
      <c r="D65" s="38">
        <f>D71</f>
        <v>9</v>
      </c>
      <c r="E65" s="44">
        <f t="shared" si="0"/>
        <v>1</v>
      </c>
    </row>
    <row r="66" spans="1:5" ht="54.75" hidden="1" customHeight="1" x14ac:dyDescent="0.3">
      <c r="A66" s="36" t="s">
        <v>70</v>
      </c>
      <c r="B66" s="37" t="s">
        <v>38</v>
      </c>
      <c r="C66" s="38">
        <v>0</v>
      </c>
      <c r="D66" s="38">
        <v>0</v>
      </c>
      <c r="E66" s="44" t="e">
        <f t="shared" si="0"/>
        <v>#DIV/0!</v>
      </c>
    </row>
    <row r="67" spans="1:5" ht="52.5" hidden="1" customHeight="1" x14ac:dyDescent="0.3">
      <c r="A67" s="36"/>
      <c r="B67" s="37"/>
      <c r="C67" s="38"/>
      <c r="D67" s="38"/>
      <c r="E67" s="44" t="e">
        <f t="shared" si="0"/>
        <v>#DIV/0!</v>
      </c>
    </row>
    <row r="68" spans="1:5" ht="47.25" hidden="1" customHeight="1" x14ac:dyDescent="0.3">
      <c r="A68" s="36" t="s">
        <v>56</v>
      </c>
      <c r="B68" s="37" t="s">
        <v>39</v>
      </c>
      <c r="C68" s="38">
        <v>0</v>
      </c>
      <c r="D68" s="38">
        <v>0</v>
      </c>
      <c r="E68" s="44" t="e">
        <f t="shared" si="0"/>
        <v>#DIV/0!</v>
      </c>
    </row>
    <row r="69" spans="1:5" ht="50.25" hidden="1" customHeight="1" x14ac:dyDescent="0.3">
      <c r="A69" s="36" t="s">
        <v>57</v>
      </c>
      <c r="B69" s="37"/>
      <c r="C69" s="38"/>
      <c r="D69" s="38"/>
      <c r="E69" s="44" t="e">
        <f t="shared" si="0"/>
        <v>#DIV/0!</v>
      </c>
    </row>
    <row r="70" spans="1:5" ht="46.5" hidden="1" customHeight="1" x14ac:dyDescent="0.3">
      <c r="A70" s="36" t="s">
        <v>72</v>
      </c>
      <c r="B70" s="37"/>
      <c r="C70" s="38"/>
      <c r="D70" s="38"/>
      <c r="E70" s="44" t="e">
        <f t="shared" si="0"/>
        <v>#DIV/0!</v>
      </c>
    </row>
    <row r="71" spans="1:5" ht="96.75" customHeight="1" x14ac:dyDescent="0.3">
      <c r="A71" s="36" t="s">
        <v>180</v>
      </c>
      <c r="B71" s="37" t="s">
        <v>104</v>
      </c>
      <c r="C71" s="38">
        <f>C72</f>
        <v>9</v>
      </c>
      <c r="D71" s="38">
        <f>D72</f>
        <v>9</v>
      </c>
      <c r="E71" s="44">
        <f t="shared" si="0"/>
        <v>1</v>
      </c>
    </row>
    <row r="72" spans="1:5" ht="111" customHeight="1" x14ac:dyDescent="0.3">
      <c r="A72" s="36" t="s">
        <v>149</v>
      </c>
      <c r="B72" s="37" t="s">
        <v>125</v>
      </c>
      <c r="C72" s="38">
        <f>C73</f>
        <v>9</v>
      </c>
      <c r="D72" s="38">
        <f>D73</f>
        <v>9</v>
      </c>
      <c r="E72" s="44">
        <f t="shared" si="0"/>
        <v>1</v>
      </c>
    </row>
    <row r="73" spans="1:5" ht="78.75" customHeight="1" x14ac:dyDescent="0.3">
      <c r="A73" s="36" t="s">
        <v>181</v>
      </c>
      <c r="B73" s="37" t="s">
        <v>171</v>
      </c>
      <c r="C73" s="38">
        <v>9</v>
      </c>
      <c r="D73" s="38">
        <v>9</v>
      </c>
      <c r="E73" s="44">
        <f t="shared" si="0"/>
        <v>1</v>
      </c>
    </row>
    <row r="74" spans="1:5" ht="30.75" customHeight="1" x14ac:dyDescent="0.3">
      <c r="A74" s="36" t="s">
        <v>182</v>
      </c>
      <c r="B74" s="37"/>
      <c r="C74" s="38"/>
      <c r="D74" s="38"/>
      <c r="E74" s="44"/>
    </row>
    <row r="75" spans="1:5" ht="15" customHeight="1" x14ac:dyDescent="0.3">
      <c r="A75" s="36" t="s">
        <v>67</v>
      </c>
      <c r="B75" s="37" t="s">
        <v>21</v>
      </c>
      <c r="C75" s="38">
        <f>C76</f>
        <v>10</v>
      </c>
      <c r="D75" s="38">
        <f>D76</f>
        <v>10</v>
      </c>
      <c r="E75" s="44">
        <f t="shared" si="0"/>
        <v>1</v>
      </c>
    </row>
    <row r="76" spans="1:5" ht="48.75" customHeight="1" x14ac:dyDescent="0.3">
      <c r="A76" s="36" t="s">
        <v>150</v>
      </c>
      <c r="B76" s="37" t="s">
        <v>90</v>
      </c>
      <c r="C76" s="38">
        <f>C77</f>
        <v>10</v>
      </c>
      <c r="D76" s="38">
        <f>D77</f>
        <v>10</v>
      </c>
      <c r="E76" s="44">
        <f t="shared" si="0"/>
        <v>1</v>
      </c>
    </row>
    <row r="77" spans="1:5" ht="62.25" customHeight="1" x14ac:dyDescent="0.3">
      <c r="A77" s="36" t="s">
        <v>151</v>
      </c>
      <c r="B77" s="37" t="s">
        <v>91</v>
      </c>
      <c r="C77" s="38">
        <v>10</v>
      </c>
      <c r="D77" s="38">
        <v>10</v>
      </c>
      <c r="E77" s="44">
        <f t="shared" si="0"/>
        <v>1</v>
      </c>
    </row>
    <row r="78" spans="1:5" ht="18" customHeight="1" x14ac:dyDescent="0.3">
      <c r="A78" s="23" t="s">
        <v>68</v>
      </c>
      <c r="B78" s="11" t="s">
        <v>22</v>
      </c>
      <c r="C78" s="12">
        <f>C79+C110</f>
        <v>26759.100000000002</v>
      </c>
      <c r="D78" s="12">
        <f>D79+D110</f>
        <v>26759.100000000002</v>
      </c>
      <c r="E78" s="44">
        <f t="shared" si="0"/>
        <v>1</v>
      </c>
    </row>
    <row r="79" spans="1:5" ht="47.25" customHeight="1" x14ac:dyDescent="0.3">
      <c r="A79" s="23" t="s">
        <v>69</v>
      </c>
      <c r="B79" s="11" t="s">
        <v>23</v>
      </c>
      <c r="C79" s="12">
        <f>C80+C89+C92+C102</f>
        <v>26758.400000000001</v>
      </c>
      <c r="D79" s="12">
        <f>D80+D89+D92+D102</f>
        <v>26758.400000000001</v>
      </c>
      <c r="E79" s="44">
        <f t="shared" si="0"/>
        <v>1</v>
      </c>
    </row>
    <row r="80" spans="1:5" ht="31.5" customHeight="1" x14ac:dyDescent="0.3">
      <c r="A80" s="23" t="s">
        <v>152</v>
      </c>
      <c r="B80" s="11" t="s">
        <v>126</v>
      </c>
      <c r="C80" s="12">
        <f>C81+C83+C85+C87</f>
        <v>18673.2</v>
      </c>
      <c r="D80" s="12">
        <f>D81+D83+D85+D87</f>
        <v>18673.2</v>
      </c>
      <c r="E80" s="44">
        <f t="shared" si="0"/>
        <v>1</v>
      </c>
    </row>
    <row r="81" spans="1:5" ht="20.25" customHeight="1" x14ac:dyDescent="0.3">
      <c r="A81" s="23" t="s">
        <v>153</v>
      </c>
      <c r="B81" s="11" t="s">
        <v>127</v>
      </c>
      <c r="C81" s="12">
        <f>C82</f>
        <v>7706</v>
      </c>
      <c r="D81" s="12">
        <f>D82</f>
        <v>7706</v>
      </c>
      <c r="E81" s="44">
        <f t="shared" si="0"/>
        <v>1</v>
      </c>
    </row>
    <row r="82" spans="1:5" ht="48" customHeight="1" x14ac:dyDescent="0.3">
      <c r="A82" s="23" t="s">
        <v>154</v>
      </c>
      <c r="B82" s="11" t="s">
        <v>128</v>
      </c>
      <c r="C82" s="12">
        <v>7706</v>
      </c>
      <c r="D82" s="12">
        <v>7706</v>
      </c>
      <c r="E82" s="44">
        <f t="shared" si="0"/>
        <v>1</v>
      </c>
    </row>
    <row r="83" spans="1:5" ht="32.25" customHeight="1" x14ac:dyDescent="0.3">
      <c r="A83" s="23" t="s">
        <v>155</v>
      </c>
      <c r="B83" s="11" t="s">
        <v>129</v>
      </c>
      <c r="C83" s="12">
        <f>C84</f>
        <v>83.8</v>
      </c>
      <c r="D83" s="12">
        <f>D84</f>
        <v>83.8</v>
      </c>
      <c r="E83" s="44">
        <f t="shared" si="0"/>
        <v>1</v>
      </c>
    </row>
    <row r="84" spans="1:5" ht="33.75" customHeight="1" x14ac:dyDescent="0.3">
      <c r="A84" s="23" t="s">
        <v>156</v>
      </c>
      <c r="B84" s="11" t="s">
        <v>130</v>
      </c>
      <c r="C84" s="12">
        <v>83.8</v>
      </c>
      <c r="D84" s="12">
        <v>83.8</v>
      </c>
      <c r="E84" s="44">
        <f t="shared" si="0"/>
        <v>1</v>
      </c>
    </row>
    <row r="85" spans="1:5" ht="49.5" customHeight="1" x14ac:dyDescent="0.3">
      <c r="A85" s="23" t="s">
        <v>157</v>
      </c>
      <c r="B85" s="11" t="s">
        <v>131</v>
      </c>
      <c r="C85" s="12">
        <f>C86</f>
        <v>9883.4</v>
      </c>
      <c r="D85" s="12">
        <f>D86</f>
        <v>9883.4</v>
      </c>
      <c r="E85" s="44">
        <f t="shared" si="0"/>
        <v>1</v>
      </c>
    </row>
    <row r="86" spans="1:5" ht="48.75" customHeight="1" x14ac:dyDescent="0.3">
      <c r="A86" s="23" t="s">
        <v>158</v>
      </c>
      <c r="B86" s="11" t="s">
        <v>132</v>
      </c>
      <c r="C86" s="12">
        <v>9883.4</v>
      </c>
      <c r="D86" s="12">
        <v>9883.4</v>
      </c>
      <c r="E86" s="44">
        <f t="shared" si="0"/>
        <v>1</v>
      </c>
    </row>
    <row r="87" spans="1:5" ht="15.75" customHeight="1" x14ac:dyDescent="0.3">
      <c r="A87" s="23" t="s">
        <v>159</v>
      </c>
      <c r="B87" s="11" t="s">
        <v>133</v>
      </c>
      <c r="C87" s="12">
        <f>C88</f>
        <v>1000</v>
      </c>
      <c r="D87" s="12">
        <f>D88</f>
        <v>1000</v>
      </c>
      <c r="E87" s="44">
        <f t="shared" ref="E87:E114" si="1">D87/C87</f>
        <v>1</v>
      </c>
    </row>
    <row r="88" spans="1:5" ht="17.25" customHeight="1" x14ac:dyDescent="0.3">
      <c r="A88" s="23" t="s">
        <v>160</v>
      </c>
      <c r="B88" s="11" t="s">
        <v>134</v>
      </c>
      <c r="C88" s="12">
        <v>1000</v>
      </c>
      <c r="D88" s="12">
        <v>1000</v>
      </c>
      <c r="E88" s="44">
        <f t="shared" si="1"/>
        <v>1</v>
      </c>
    </row>
    <row r="89" spans="1:5" ht="31.5" customHeight="1" x14ac:dyDescent="0.3">
      <c r="A89" s="23" t="s">
        <v>36</v>
      </c>
      <c r="B89" s="11" t="s">
        <v>40</v>
      </c>
      <c r="C89" s="12">
        <f>C90</f>
        <v>256.39999999999998</v>
      </c>
      <c r="D89" s="12">
        <f>D90</f>
        <v>256.39999999999998</v>
      </c>
      <c r="E89" s="44">
        <f t="shared" si="1"/>
        <v>1</v>
      </c>
    </row>
    <row r="90" spans="1:5" ht="16.5" customHeight="1" x14ac:dyDescent="0.3">
      <c r="A90" s="23" t="s">
        <v>117</v>
      </c>
      <c r="B90" s="11" t="s">
        <v>105</v>
      </c>
      <c r="C90" s="12">
        <f>C91</f>
        <v>256.39999999999998</v>
      </c>
      <c r="D90" s="12">
        <f>D91</f>
        <v>256.39999999999998</v>
      </c>
      <c r="E90" s="44">
        <f t="shared" si="1"/>
        <v>1</v>
      </c>
    </row>
    <row r="91" spans="1:5" ht="31.5" customHeight="1" x14ac:dyDescent="0.3">
      <c r="A91" s="23" t="s">
        <v>161</v>
      </c>
      <c r="B91" s="11" t="s">
        <v>135</v>
      </c>
      <c r="C91" s="12">
        <v>256.39999999999998</v>
      </c>
      <c r="D91" s="12">
        <v>256.39999999999998</v>
      </c>
      <c r="E91" s="44">
        <f t="shared" si="1"/>
        <v>1</v>
      </c>
    </row>
    <row r="92" spans="1:5" ht="30.75" customHeight="1" x14ac:dyDescent="0.3">
      <c r="A92" s="23" t="s">
        <v>98</v>
      </c>
      <c r="B92" s="11" t="s">
        <v>41</v>
      </c>
      <c r="C92" s="12">
        <f>C93+C97</f>
        <v>358.90000000000003</v>
      </c>
      <c r="D92" s="12">
        <f>D93+D97</f>
        <v>358.90000000000003</v>
      </c>
      <c r="E92" s="44">
        <f t="shared" si="1"/>
        <v>1</v>
      </c>
    </row>
    <row r="93" spans="1:5" ht="48.75" customHeight="1" x14ac:dyDescent="0.3">
      <c r="A93" s="23" t="s">
        <v>99</v>
      </c>
      <c r="B93" s="11" t="s">
        <v>42</v>
      </c>
      <c r="C93" s="12">
        <f>C94</f>
        <v>3.8</v>
      </c>
      <c r="D93" s="12">
        <f>D94</f>
        <v>3.8</v>
      </c>
      <c r="E93" s="44">
        <f t="shared" si="1"/>
        <v>1</v>
      </c>
    </row>
    <row r="94" spans="1:5" ht="49.5" customHeight="1" x14ac:dyDescent="0.3">
      <c r="A94" s="23" t="s">
        <v>162</v>
      </c>
      <c r="B94" s="11" t="s">
        <v>136</v>
      </c>
      <c r="C94" s="12">
        <v>3.8</v>
      </c>
      <c r="D94" s="12">
        <v>3.8</v>
      </c>
      <c r="E94" s="44">
        <f t="shared" si="1"/>
        <v>1</v>
      </c>
    </row>
    <row r="95" spans="1:5" ht="34.5" hidden="1" customHeight="1" x14ac:dyDescent="0.3">
      <c r="A95" s="23" t="s">
        <v>37</v>
      </c>
      <c r="B95" s="11" t="s">
        <v>43</v>
      </c>
      <c r="C95" s="12">
        <f>C96</f>
        <v>0</v>
      </c>
      <c r="D95" s="12">
        <f>D96</f>
        <v>0</v>
      </c>
      <c r="E95" s="44" t="e">
        <f t="shared" si="1"/>
        <v>#DIV/0!</v>
      </c>
    </row>
    <row r="96" spans="1:5" ht="31.5" hidden="1" customHeight="1" x14ac:dyDescent="0.3">
      <c r="A96" s="23" t="s">
        <v>24</v>
      </c>
      <c r="B96" s="11" t="s">
        <v>44</v>
      </c>
      <c r="C96" s="12">
        <v>0</v>
      </c>
      <c r="D96" s="12">
        <v>0</v>
      </c>
      <c r="E96" s="44" t="e">
        <f t="shared" si="1"/>
        <v>#DIV/0!</v>
      </c>
    </row>
    <row r="97" spans="1:6" ht="49.5" customHeight="1" x14ac:dyDescent="0.3">
      <c r="A97" s="23" t="s">
        <v>100</v>
      </c>
      <c r="B97" s="11" t="s">
        <v>92</v>
      </c>
      <c r="C97" s="12">
        <f>C98</f>
        <v>355.1</v>
      </c>
      <c r="D97" s="12">
        <f>D98</f>
        <v>355.1</v>
      </c>
      <c r="E97" s="44">
        <f t="shared" si="1"/>
        <v>1</v>
      </c>
    </row>
    <row r="98" spans="1:6" ht="66.75" customHeight="1" x14ac:dyDescent="0.3">
      <c r="A98" s="23" t="s">
        <v>163</v>
      </c>
      <c r="B98" s="11" t="s">
        <v>137</v>
      </c>
      <c r="C98" s="12">
        <v>355.1</v>
      </c>
      <c r="D98" s="12">
        <v>355.1</v>
      </c>
      <c r="E98" s="44">
        <f t="shared" si="1"/>
        <v>1</v>
      </c>
    </row>
    <row r="99" spans="1:6" ht="46.5" hidden="1" customHeight="1" x14ac:dyDescent="0.3">
      <c r="A99" s="23" t="s">
        <v>73</v>
      </c>
      <c r="B99" s="48"/>
      <c r="C99" s="48"/>
      <c r="D99" s="48"/>
      <c r="E99" s="44" t="e">
        <f t="shared" si="1"/>
        <v>#DIV/0!</v>
      </c>
    </row>
    <row r="100" spans="1:6" ht="48.75" hidden="1" customHeight="1" x14ac:dyDescent="0.3">
      <c r="A100" s="23" t="s">
        <v>49</v>
      </c>
      <c r="B100" s="11" t="s">
        <v>47</v>
      </c>
      <c r="C100" s="12">
        <f>C101</f>
        <v>0</v>
      </c>
      <c r="D100" s="12">
        <f>D101</f>
        <v>0</v>
      </c>
      <c r="E100" s="44" t="e">
        <f t="shared" si="1"/>
        <v>#DIV/0!</v>
      </c>
    </row>
    <row r="101" spans="1:6" ht="31.5" hidden="1" customHeight="1" x14ac:dyDescent="0.3">
      <c r="A101" s="23" t="s">
        <v>48</v>
      </c>
      <c r="B101" s="11" t="s">
        <v>46</v>
      </c>
      <c r="C101" s="12"/>
      <c r="D101" s="12"/>
      <c r="E101" s="44" t="e">
        <f t="shared" si="1"/>
        <v>#DIV/0!</v>
      </c>
    </row>
    <row r="102" spans="1:6" ht="15.75" customHeight="1" x14ac:dyDescent="0.3">
      <c r="A102" s="23" t="s">
        <v>25</v>
      </c>
      <c r="B102" s="11" t="s">
        <v>45</v>
      </c>
      <c r="C102" s="12">
        <f>C105+C108</f>
        <v>7469.9</v>
      </c>
      <c r="D102" s="12">
        <f>D105+D108</f>
        <v>7469.9</v>
      </c>
      <c r="E102" s="44">
        <f t="shared" si="1"/>
        <v>1</v>
      </c>
    </row>
    <row r="103" spans="1:6" ht="66" hidden="1" customHeight="1" x14ac:dyDescent="0.3">
      <c r="A103" s="23" t="s">
        <v>61</v>
      </c>
      <c r="B103" s="11" t="s">
        <v>60</v>
      </c>
      <c r="C103" s="12">
        <f>C104</f>
        <v>0</v>
      </c>
      <c r="D103" s="12">
        <f>D104</f>
        <v>0</v>
      </c>
      <c r="E103" s="44" t="e">
        <f t="shared" si="1"/>
        <v>#DIV/0!</v>
      </c>
    </row>
    <row r="104" spans="1:6" ht="67.5" hidden="1" customHeight="1" x14ac:dyDescent="0.3">
      <c r="A104" s="23" t="s">
        <v>59</v>
      </c>
      <c r="B104" s="11" t="s">
        <v>58</v>
      </c>
      <c r="C104" s="12">
        <v>0</v>
      </c>
      <c r="D104" s="12">
        <v>0</v>
      </c>
      <c r="E104" s="44" t="e">
        <f t="shared" si="1"/>
        <v>#DIV/0!</v>
      </c>
    </row>
    <row r="105" spans="1:6" ht="63.75" customHeight="1" x14ac:dyDescent="0.3">
      <c r="A105" s="23" t="s">
        <v>164</v>
      </c>
      <c r="B105" s="11" t="s">
        <v>106</v>
      </c>
      <c r="C105" s="12">
        <f>C106</f>
        <v>898</v>
      </c>
      <c r="D105" s="12">
        <f>D106</f>
        <v>898</v>
      </c>
      <c r="E105" s="44">
        <f t="shared" si="1"/>
        <v>1</v>
      </c>
    </row>
    <row r="106" spans="1:6" ht="65.25" customHeight="1" x14ac:dyDescent="0.3">
      <c r="A106" s="23" t="s">
        <v>184</v>
      </c>
      <c r="B106" s="11" t="s">
        <v>138</v>
      </c>
      <c r="C106" s="12">
        <v>898</v>
      </c>
      <c r="D106" s="12">
        <v>898</v>
      </c>
      <c r="E106" s="44">
        <f t="shared" si="1"/>
        <v>1</v>
      </c>
    </row>
    <row r="107" spans="1:6" ht="17.25" customHeight="1" x14ac:dyDescent="0.3">
      <c r="A107" s="23" t="s">
        <v>185</v>
      </c>
      <c r="B107" s="11"/>
      <c r="C107" s="12"/>
      <c r="D107" s="12"/>
      <c r="E107" s="44"/>
    </row>
    <row r="108" spans="1:6" ht="36" customHeight="1" x14ac:dyDescent="0.3">
      <c r="A108" s="23" t="s">
        <v>53</v>
      </c>
      <c r="B108" s="11" t="s">
        <v>52</v>
      </c>
      <c r="C108" s="12">
        <f>C109</f>
        <v>6571.9</v>
      </c>
      <c r="D108" s="12">
        <f>D109</f>
        <v>6571.9</v>
      </c>
      <c r="E108" s="44">
        <f t="shared" si="1"/>
        <v>1</v>
      </c>
      <c r="F108" s="1"/>
    </row>
    <row r="109" spans="1:6" ht="33" customHeight="1" x14ac:dyDescent="0.3">
      <c r="A109" s="23" t="s">
        <v>165</v>
      </c>
      <c r="B109" s="11" t="s">
        <v>139</v>
      </c>
      <c r="C109" s="12">
        <v>6571.9</v>
      </c>
      <c r="D109" s="12">
        <v>6571.9</v>
      </c>
      <c r="E109" s="44">
        <f t="shared" si="1"/>
        <v>1</v>
      </c>
      <c r="F109" s="1"/>
    </row>
    <row r="110" spans="1:6" ht="78.75" customHeight="1" x14ac:dyDescent="0.3">
      <c r="A110" s="23" t="s">
        <v>183</v>
      </c>
      <c r="B110" s="11" t="s">
        <v>26</v>
      </c>
      <c r="C110" s="12">
        <f t="shared" ref="C110:D110" si="2">C111</f>
        <v>0.7</v>
      </c>
      <c r="D110" s="12">
        <f t="shared" si="2"/>
        <v>0.7</v>
      </c>
      <c r="E110" s="44">
        <f t="shared" si="1"/>
        <v>1</v>
      </c>
      <c r="F110" s="1"/>
    </row>
    <row r="111" spans="1:6" ht="96.75" customHeight="1" x14ac:dyDescent="0.3">
      <c r="A111" s="23" t="s">
        <v>170</v>
      </c>
      <c r="B111" s="11" t="s">
        <v>50</v>
      </c>
      <c r="C111" s="12">
        <f t="shared" ref="C111:D113" si="3">C112</f>
        <v>0.7</v>
      </c>
      <c r="D111" s="12">
        <f t="shared" si="3"/>
        <v>0.7</v>
      </c>
      <c r="E111" s="44">
        <f t="shared" si="1"/>
        <v>1</v>
      </c>
      <c r="F111" s="1"/>
    </row>
    <row r="112" spans="1:6" ht="96" customHeight="1" x14ac:dyDescent="0.3">
      <c r="A112" s="23" t="s">
        <v>166</v>
      </c>
      <c r="B112" s="11" t="s">
        <v>140</v>
      </c>
      <c r="C112" s="12">
        <f t="shared" si="3"/>
        <v>0.7</v>
      </c>
      <c r="D112" s="12">
        <f t="shared" si="3"/>
        <v>0.7</v>
      </c>
      <c r="E112" s="44">
        <f t="shared" si="1"/>
        <v>1</v>
      </c>
      <c r="F112" s="1"/>
    </row>
    <row r="113" spans="1:6" ht="66" customHeight="1" x14ac:dyDescent="0.3">
      <c r="A113" s="23" t="s">
        <v>167</v>
      </c>
      <c r="B113" s="11" t="s">
        <v>141</v>
      </c>
      <c r="C113" s="12">
        <f t="shared" si="3"/>
        <v>0.7</v>
      </c>
      <c r="D113" s="12">
        <f t="shared" si="3"/>
        <v>0.7</v>
      </c>
      <c r="E113" s="44">
        <f t="shared" si="1"/>
        <v>1</v>
      </c>
      <c r="F113" s="1"/>
    </row>
    <row r="114" spans="1:6" ht="66" customHeight="1" x14ac:dyDescent="0.3">
      <c r="A114" s="23" t="s">
        <v>168</v>
      </c>
      <c r="B114" s="11" t="s">
        <v>141</v>
      </c>
      <c r="C114" s="12">
        <v>0.7</v>
      </c>
      <c r="D114" s="12">
        <v>0.7</v>
      </c>
      <c r="E114" s="44">
        <f t="shared" si="1"/>
        <v>1</v>
      </c>
      <c r="F114" s="1"/>
    </row>
    <row r="115" spans="1:6" ht="111.75" customHeight="1" x14ac:dyDescent="0.3">
      <c r="A115" s="33" t="s">
        <v>172</v>
      </c>
      <c r="B115" s="34"/>
      <c r="C115" s="49" t="s">
        <v>74</v>
      </c>
      <c r="D115" s="49"/>
      <c r="E115" s="49"/>
    </row>
    <row r="116" spans="1:6" ht="51" customHeight="1" x14ac:dyDescent="0.3">
      <c r="A116" s="22"/>
      <c r="B116" s="9"/>
      <c r="C116" s="10"/>
      <c r="D116" s="10"/>
    </row>
    <row r="117" spans="1:6" ht="36.75" customHeight="1" x14ac:dyDescent="0.3">
      <c r="A117" s="22"/>
      <c r="B117" s="18"/>
      <c r="C117" s="14"/>
      <c r="D117" s="14"/>
    </row>
    <row r="118" spans="1:6" ht="28.5" hidden="1" customHeight="1" x14ac:dyDescent="0.3">
      <c r="A118" s="25" t="s">
        <v>54</v>
      </c>
      <c r="B118" s="18"/>
      <c r="C118" s="14"/>
      <c r="D118" s="27" t="s">
        <v>55</v>
      </c>
    </row>
    <row r="119" spans="1:6" ht="16.5" customHeight="1" x14ac:dyDescent="0.3">
      <c r="A119" s="26"/>
      <c r="B119" s="18"/>
      <c r="C119" s="14"/>
      <c r="D119" s="19"/>
    </row>
    <row r="120" spans="1:6" ht="84.75" customHeight="1" x14ac:dyDescent="0.3">
      <c r="A120" s="22"/>
      <c r="B120" s="18"/>
      <c r="C120" s="14"/>
      <c r="D120" s="14"/>
    </row>
    <row r="121" spans="1:6" ht="75.75" customHeight="1" x14ac:dyDescent="0.3">
      <c r="A121" s="22"/>
      <c r="B121" s="18"/>
      <c r="C121" s="14"/>
      <c r="D121" s="14"/>
    </row>
    <row r="122" spans="1:6" x14ac:dyDescent="0.3">
      <c r="A122" s="22"/>
      <c r="B122" s="18"/>
      <c r="C122" s="14"/>
      <c r="D122" s="14"/>
    </row>
    <row r="123" spans="1:6" x14ac:dyDescent="0.3">
      <c r="A123" s="22"/>
      <c r="B123" s="18"/>
      <c r="C123" s="14"/>
      <c r="D123" s="14"/>
    </row>
    <row r="124" spans="1:6" x14ac:dyDescent="0.3">
      <c r="A124" s="22"/>
      <c r="B124" s="18"/>
      <c r="C124" s="14"/>
      <c r="D124" s="14"/>
    </row>
    <row r="125" spans="1:6" x14ac:dyDescent="0.3">
      <c r="A125" s="22"/>
      <c r="B125" s="18"/>
      <c r="C125" s="14"/>
      <c r="D125" s="14"/>
    </row>
    <row r="126" spans="1:6" x14ac:dyDescent="0.3">
      <c r="A126" s="22"/>
      <c r="B126" s="18"/>
      <c r="C126" s="14"/>
      <c r="D126" s="14"/>
    </row>
    <row r="127" spans="1:6" x14ac:dyDescent="0.3">
      <c r="A127" s="22"/>
      <c r="B127" s="18"/>
      <c r="C127" s="14"/>
      <c r="D127" s="14"/>
    </row>
    <row r="128" spans="1:6" x14ac:dyDescent="0.3">
      <c r="A128" s="22"/>
    </row>
    <row r="129" spans="1:1" x14ac:dyDescent="0.3">
      <c r="A129" s="22"/>
    </row>
    <row r="130" spans="1:1" x14ac:dyDescent="0.3">
      <c r="A130" s="22"/>
    </row>
    <row r="131" spans="1:1" x14ac:dyDescent="0.3">
      <c r="A131" s="22"/>
    </row>
    <row r="132" spans="1:1" x14ac:dyDescent="0.3">
      <c r="A132" s="22"/>
    </row>
    <row r="133" spans="1:1" x14ac:dyDescent="0.3">
      <c r="A133" s="22"/>
    </row>
    <row r="134" spans="1:1" x14ac:dyDescent="0.3">
      <c r="A134" s="22"/>
    </row>
    <row r="135" spans="1:1" x14ac:dyDescent="0.3">
      <c r="A135" s="22"/>
    </row>
    <row r="136" spans="1:1" x14ac:dyDescent="0.3">
      <c r="A136" s="22"/>
    </row>
    <row r="137" spans="1:1" x14ac:dyDescent="0.3">
      <c r="A137" s="22"/>
    </row>
  </sheetData>
  <mergeCells count="7">
    <mergeCell ref="C115:E115"/>
    <mergeCell ref="A11:D11"/>
    <mergeCell ref="A15:D15"/>
    <mergeCell ref="A16:D16"/>
    <mergeCell ref="A13:D13"/>
    <mergeCell ref="A12:D12"/>
    <mergeCell ref="A14:D14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2025-04-24T08:47:14Z</cp:lastPrinted>
  <dcterms:created xsi:type="dcterms:W3CDTF">2014-03-25T10:12:32Z</dcterms:created>
  <dcterms:modified xsi:type="dcterms:W3CDTF">2025-06-30T13:17:55Z</dcterms:modified>
</cp:coreProperties>
</file>