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_FilterDatabase" localSheetId="0" hidden="1">Лист1!$A$14:$M$199</definedName>
    <definedName name="_xlnm.Print_Titles" localSheetId="0">Лист1!$14:$14</definedName>
    <definedName name="_xlnm.Print_Area" localSheetId="0">Лист1!$A$1:$M$203</definedName>
  </definedNames>
  <calcPr calcId="144525"/>
</workbook>
</file>

<file path=xl/calcChain.xml><?xml version="1.0" encoding="utf-8"?>
<calcChain xmlns="http://schemas.openxmlformats.org/spreadsheetml/2006/main">
  <c r="L36" i="1" l="1"/>
  <c r="K36" i="1"/>
  <c r="M198" i="1" l="1"/>
  <c r="M196" i="1"/>
  <c r="M189" i="1"/>
  <c r="M183" i="1"/>
  <c r="M178" i="1"/>
  <c r="M177" i="1"/>
  <c r="M173" i="1"/>
  <c r="M172" i="1"/>
  <c r="M171" i="1"/>
  <c r="M164" i="1"/>
  <c r="M163" i="1"/>
  <c r="M156" i="1"/>
  <c r="M154" i="1"/>
  <c r="M149" i="1"/>
  <c r="M148" i="1"/>
  <c r="M147" i="1"/>
  <c r="M144" i="1"/>
  <c r="M140" i="1"/>
  <c r="M134" i="1"/>
  <c r="M129" i="1"/>
  <c r="M122" i="1"/>
  <c r="M116" i="1"/>
  <c r="M109" i="1"/>
  <c r="M108" i="1"/>
  <c r="M102" i="1"/>
  <c r="M98" i="1"/>
  <c r="M96" i="1"/>
  <c r="M94" i="1"/>
  <c r="M87" i="1"/>
  <c r="M85" i="1"/>
  <c r="M79" i="1"/>
  <c r="M75" i="1"/>
  <c r="M72" i="1"/>
  <c r="M71" i="1"/>
  <c r="M70" i="1"/>
  <c r="M68" i="1"/>
  <c r="M65" i="1"/>
  <c r="M60" i="1"/>
  <c r="M54" i="1"/>
  <c r="M50" i="1"/>
  <c r="M47" i="1"/>
  <c r="M45" i="1"/>
  <c r="M44" i="1"/>
  <c r="M41" i="1"/>
  <c r="M39" i="1"/>
  <c r="M38" i="1"/>
  <c r="M37" i="1"/>
  <c r="M33" i="1"/>
  <c r="M31" i="1"/>
  <c r="M25" i="1"/>
  <c r="M21" i="1"/>
  <c r="L197" i="1" l="1"/>
  <c r="K197" i="1"/>
  <c r="L195" i="1"/>
  <c r="K195" i="1"/>
  <c r="L188" i="1"/>
  <c r="K188" i="1"/>
  <c r="K187" i="1" s="1"/>
  <c r="L182" i="1"/>
  <c r="K182" i="1"/>
  <c r="K181" i="1" s="1"/>
  <c r="L176" i="1"/>
  <c r="K176" i="1"/>
  <c r="K175" i="1" s="1"/>
  <c r="L170" i="1"/>
  <c r="K170" i="1"/>
  <c r="K169" i="1" s="1"/>
  <c r="L162" i="1"/>
  <c r="L161" i="1" s="1"/>
  <c r="K162" i="1"/>
  <c r="K161" i="1" s="1"/>
  <c r="L155" i="1"/>
  <c r="K155" i="1"/>
  <c r="L153" i="1"/>
  <c r="K153" i="1"/>
  <c r="L146" i="1"/>
  <c r="K146" i="1"/>
  <c r="K145" i="1" s="1"/>
  <c r="L143" i="1"/>
  <c r="K143" i="1"/>
  <c r="L139" i="1"/>
  <c r="K139" i="1"/>
  <c r="K138" i="1" s="1"/>
  <c r="K137" i="1" s="1"/>
  <c r="L133" i="1"/>
  <c r="K133" i="1"/>
  <c r="L128" i="1"/>
  <c r="L127" i="1" s="1"/>
  <c r="K128" i="1"/>
  <c r="K127" i="1" s="1"/>
  <c r="L121" i="1"/>
  <c r="K121" i="1"/>
  <c r="L115" i="1"/>
  <c r="K115" i="1"/>
  <c r="K114" i="1" s="1"/>
  <c r="K113" i="1" s="1"/>
  <c r="L107" i="1"/>
  <c r="L106" i="1" s="1"/>
  <c r="K107" i="1"/>
  <c r="K106" i="1" s="1"/>
  <c r="L101" i="1"/>
  <c r="K101" i="1"/>
  <c r="K100" i="1" s="1"/>
  <c r="K99" i="1" s="1"/>
  <c r="L97" i="1"/>
  <c r="K97" i="1"/>
  <c r="L95" i="1"/>
  <c r="K95" i="1"/>
  <c r="L93" i="1"/>
  <c r="K93" i="1"/>
  <c r="L86" i="1"/>
  <c r="K86" i="1"/>
  <c r="L84" i="1"/>
  <c r="K84" i="1"/>
  <c r="L78" i="1"/>
  <c r="K78" i="1"/>
  <c r="K77" i="1" s="1"/>
  <c r="L74" i="1"/>
  <c r="K74" i="1"/>
  <c r="K73" i="1" s="1"/>
  <c r="L69" i="1"/>
  <c r="K69" i="1"/>
  <c r="L67" i="1"/>
  <c r="K67" i="1"/>
  <c r="L64" i="1"/>
  <c r="K64" i="1"/>
  <c r="K63" i="1" s="1"/>
  <c r="L59" i="1"/>
  <c r="K59" i="1"/>
  <c r="K58" i="1" s="1"/>
  <c r="K57" i="1" s="1"/>
  <c r="L53" i="1"/>
  <c r="K53" i="1"/>
  <c r="K52" i="1" s="1"/>
  <c r="K51" i="1" s="1"/>
  <c r="L49" i="1"/>
  <c r="K49" i="1"/>
  <c r="L46" i="1"/>
  <c r="K46" i="1"/>
  <c r="L43" i="1"/>
  <c r="K43" i="1"/>
  <c r="L40" i="1"/>
  <c r="L35" i="1" s="1"/>
  <c r="K40" i="1"/>
  <c r="K35" i="1" s="1"/>
  <c r="L32" i="1"/>
  <c r="K32" i="1"/>
  <c r="L30" i="1"/>
  <c r="K30" i="1"/>
  <c r="L24" i="1"/>
  <c r="K24" i="1"/>
  <c r="K23" i="1" s="1"/>
  <c r="L20" i="1"/>
  <c r="K20" i="1"/>
  <c r="K19" i="1" s="1"/>
  <c r="L83" i="1" l="1"/>
  <c r="L82" i="1" s="1"/>
  <c r="L81" i="1" s="1"/>
  <c r="K83" i="1"/>
  <c r="M188" i="1"/>
  <c r="M161" i="1"/>
  <c r="L160" i="1"/>
  <c r="L159" i="1" s="1"/>
  <c r="M155" i="1"/>
  <c r="M146" i="1"/>
  <c r="M30" i="1"/>
  <c r="L175" i="1"/>
  <c r="M176" i="1"/>
  <c r="L142" i="1"/>
  <c r="M143" i="1"/>
  <c r="L126" i="1"/>
  <c r="M127" i="1"/>
  <c r="K29" i="1"/>
  <c r="K28" i="1" s="1"/>
  <c r="L152" i="1"/>
  <c r="M153" i="1"/>
  <c r="M182" i="1"/>
  <c r="M24" i="1"/>
  <c r="L120" i="1"/>
  <c r="M121" i="1"/>
  <c r="M97" i="1"/>
  <c r="M128" i="1"/>
  <c r="K152" i="1"/>
  <c r="K151" i="1" s="1"/>
  <c r="K150" i="1" s="1"/>
  <c r="M69" i="1"/>
  <c r="M95" i="1"/>
  <c r="M46" i="1"/>
  <c r="L100" i="1"/>
  <c r="M100" i="1" s="1"/>
  <c r="M101" i="1"/>
  <c r="L132" i="1"/>
  <c r="L131" i="1" s="1"/>
  <c r="M133" i="1"/>
  <c r="L194" i="1"/>
  <c r="L193" i="1" s="1"/>
  <c r="M195" i="1"/>
  <c r="L169" i="1"/>
  <c r="M170" i="1"/>
  <c r="L58" i="1"/>
  <c r="M58" i="1" s="1"/>
  <c r="M59" i="1"/>
  <c r="M64" i="1"/>
  <c r="M84" i="1"/>
  <c r="L48" i="1"/>
  <c r="M49" i="1"/>
  <c r="L52" i="1"/>
  <c r="M52" i="1" s="1"/>
  <c r="M53" i="1"/>
  <c r="M107" i="1"/>
  <c r="L138" i="1"/>
  <c r="M138" i="1" s="1"/>
  <c r="M139" i="1"/>
  <c r="M162" i="1"/>
  <c r="M197" i="1"/>
  <c r="L114" i="1"/>
  <c r="M114" i="1" s="1"/>
  <c r="M115" i="1"/>
  <c r="M93" i="1"/>
  <c r="M74" i="1"/>
  <c r="M32" i="1"/>
  <c r="L77" i="1"/>
  <c r="M78" i="1"/>
  <c r="M36" i="1"/>
  <c r="L105" i="1"/>
  <c r="M106" i="1"/>
  <c r="M40" i="1"/>
  <c r="L19" i="1"/>
  <c r="M20" i="1"/>
  <c r="M43" i="1"/>
  <c r="M67" i="1"/>
  <c r="M86" i="1"/>
  <c r="L42" i="1"/>
  <c r="K194" i="1"/>
  <c r="K193" i="1" s="1"/>
  <c r="K192" i="1" s="1"/>
  <c r="K120" i="1"/>
  <c r="K119" i="1" s="1"/>
  <c r="K118" i="1" s="1"/>
  <c r="K132" i="1"/>
  <c r="K131" i="1" s="1"/>
  <c r="K130" i="1" s="1"/>
  <c r="K18" i="1"/>
  <c r="K82" i="1"/>
  <c r="K126" i="1"/>
  <c r="K174" i="1"/>
  <c r="K76" i="1"/>
  <c r="K105" i="1"/>
  <c r="K160" i="1"/>
  <c r="K168" i="1"/>
  <c r="K22" i="1"/>
  <c r="L23" i="1"/>
  <c r="L29" i="1"/>
  <c r="K42" i="1"/>
  <c r="K48" i="1"/>
  <c r="K56" i="1"/>
  <c r="K62" i="1"/>
  <c r="L63" i="1"/>
  <c r="L73" i="1"/>
  <c r="K92" i="1"/>
  <c r="K112" i="1"/>
  <c r="K142" i="1"/>
  <c r="L145" i="1"/>
  <c r="K180" i="1"/>
  <c r="L181" i="1"/>
  <c r="K186" i="1"/>
  <c r="L187" i="1"/>
  <c r="K66" i="1"/>
  <c r="M82" i="1" l="1"/>
  <c r="M83" i="1"/>
  <c r="M132" i="1"/>
  <c r="K34" i="1"/>
  <c r="M35" i="1"/>
  <c r="L137" i="1"/>
  <c r="M137" i="1" s="1"/>
  <c r="M152" i="1"/>
  <c r="M160" i="1"/>
  <c r="M120" i="1"/>
  <c r="L113" i="1"/>
  <c r="M113" i="1" s="1"/>
  <c r="L119" i="1"/>
  <c r="L158" i="1"/>
  <c r="L130" i="1"/>
  <c r="M131" i="1"/>
  <c r="L76" i="1"/>
  <c r="M76" i="1" s="1"/>
  <c r="M77" i="1"/>
  <c r="M48" i="1"/>
  <c r="L28" i="1"/>
  <c r="M28" i="1" s="1"/>
  <c r="M29" i="1"/>
  <c r="L34" i="1"/>
  <c r="M42" i="1"/>
  <c r="L125" i="1"/>
  <c r="M126" i="1"/>
  <c r="L192" i="1"/>
  <c r="M193" i="1"/>
  <c r="L99" i="1"/>
  <c r="M99" i="1" s="1"/>
  <c r="L91" i="1"/>
  <c r="M92" i="1"/>
  <c r="L168" i="1"/>
  <c r="M169" i="1"/>
  <c r="L186" i="1"/>
  <c r="M187" i="1"/>
  <c r="L22" i="1"/>
  <c r="M23" i="1"/>
  <c r="L66" i="1"/>
  <c r="M66" i="1" s="1"/>
  <c r="M73" i="1"/>
  <c r="M142" i="1"/>
  <c r="L62" i="1"/>
  <c r="M63" i="1"/>
  <c r="L57" i="1"/>
  <c r="L80" i="1"/>
  <c r="M194" i="1"/>
  <c r="L51" i="1"/>
  <c r="M51" i="1" s="1"/>
  <c r="L18" i="1"/>
  <c r="M18" i="1" s="1"/>
  <c r="M19" i="1"/>
  <c r="L180" i="1"/>
  <c r="M180" i="1" s="1"/>
  <c r="M181" i="1"/>
  <c r="L104" i="1"/>
  <c r="M105" i="1"/>
  <c r="L151" i="1"/>
  <c r="L141" i="1"/>
  <c r="M145" i="1"/>
  <c r="L174" i="1"/>
  <c r="M174" i="1" s="1"/>
  <c r="M175" i="1"/>
  <c r="K191" i="1"/>
  <c r="K141" i="1"/>
  <c r="K111" i="1"/>
  <c r="K167" i="1"/>
  <c r="K104" i="1"/>
  <c r="K125" i="1"/>
  <c r="K17" i="1"/>
  <c r="K159" i="1"/>
  <c r="M159" i="1" s="1"/>
  <c r="K81" i="1"/>
  <c r="M81" i="1" s="1"/>
  <c r="K185" i="1"/>
  <c r="K117" i="1"/>
  <c r="K91" i="1"/>
  <c r="K61" i="1"/>
  <c r="M141" i="1" l="1"/>
  <c r="L112" i="1"/>
  <c r="L111" i="1" s="1"/>
  <c r="M91" i="1"/>
  <c r="M34" i="1"/>
  <c r="L136" i="1"/>
  <c r="L61" i="1"/>
  <c r="M61" i="1" s="1"/>
  <c r="M62" i="1"/>
  <c r="L124" i="1"/>
  <c r="M130" i="1"/>
  <c r="L185" i="1"/>
  <c r="M186" i="1"/>
  <c r="M168" i="1"/>
  <c r="L167" i="1"/>
  <c r="L191" i="1"/>
  <c r="M192" i="1"/>
  <c r="L103" i="1"/>
  <c r="M104" i="1"/>
  <c r="L17" i="1"/>
  <c r="M17" i="1" s="1"/>
  <c r="M22" i="1"/>
  <c r="L157" i="1"/>
  <c r="L56" i="1"/>
  <c r="M57" i="1"/>
  <c r="L150" i="1"/>
  <c r="M150" i="1" s="1"/>
  <c r="M151" i="1"/>
  <c r="L90" i="1"/>
  <c r="M125" i="1"/>
  <c r="L118" i="1"/>
  <c r="M119" i="1"/>
  <c r="K124" i="1"/>
  <c r="K166" i="1"/>
  <c r="K110" i="1"/>
  <c r="K158" i="1"/>
  <c r="M158" i="1" s="1"/>
  <c r="K90" i="1"/>
  <c r="K184" i="1"/>
  <c r="K136" i="1"/>
  <c r="K190" i="1"/>
  <c r="K80" i="1"/>
  <c r="M80" i="1" s="1"/>
  <c r="K103" i="1"/>
  <c r="K55" i="1"/>
  <c r="M112" i="1" l="1"/>
  <c r="L190" i="1"/>
  <c r="M190" i="1" s="1"/>
  <c r="M191" i="1"/>
  <c r="L166" i="1"/>
  <c r="M167" i="1"/>
  <c r="M56" i="1"/>
  <c r="L55" i="1"/>
  <c r="M111" i="1"/>
  <c r="L184" i="1"/>
  <c r="M185" i="1"/>
  <c r="M124" i="1"/>
  <c r="L117" i="1"/>
  <c r="M117" i="1" s="1"/>
  <c r="M118" i="1"/>
  <c r="L135" i="1"/>
  <c r="M136" i="1"/>
  <c r="L89" i="1"/>
  <c r="M90" i="1"/>
  <c r="M103" i="1"/>
  <c r="K27" i="1"/>
  <c r="K89" i="1"/>
  <c r="K135" i="1"/>
  <c r="K179" i="1"/>
  <c r="K157" i="1"/>
  <c r="M157" i="1" s="1"/>
  <c r="K165" i="1"/>
  <c r="L110" i="1" l="1"/>
  <c r="M110" i="1" s="1"/>
  <c r="M184" i="1"/>
  <c r="L179" i="1"/>
  <c r="M179" i="1" s="1"/>
  <c r="L88" i="1"/>
  <c r="M89" i="1"/>
  <c r="L27" i="1"/>
  <c r="M55" i="1"/>
  <c r="L123" i="1"/>
  <c r="M135" i="1"/>
  <c r="L165" i="1"/>
  <c r="M165" i="1" s="1"/>
  <c r="M166" i="1"/>
  <c r="K123" i="1"/>
  <c r="K88" i="1"/>
  <c r="K26" i="1" l="1"/>
  <c r="M123" i="1"/>
  <c r="M27" i="1"/>
  <c r="L26" i="1"/>
  <c r="M88" i="1"/>
  <c r="L15" i="1" l="1"/>
  <c r="M26" i="1"/>
  <c r="K15" i="1"/>
  <c r="M15" i="1" l="1"/>
</calcChain>
</file>

<file path=xl/sharedStrings.xml><?xml version="1.0" encoding="utf-8"?>
<sst xmlns="http://schemas.openxmlformats.org/spreadsheetml/2006/main" count="1335" uniqueCount="199">
  <si>
    <t>№ п/п</t>
  </si>
  <si>
    <t>Наименование</t>
  </si>
  <si>
    <t>Вед</t>
  </si>
  <si>
    <t>Рз</t>
  </si>
  <si>
    <t>ПР</t>
  </si>
  <si>
    <t>ЦСР</t>
  </si>
  <si>
    <t>ВР</t>
  </si>
  <si>
    <t>ВСЕГО</t>
  </si>
  <si>
    <t>Представительный орган местного самоуправления - Совет муниципального образования Тенгинское сельское поселение Туапсинского района</t>
  </si>
  <si>
    <t>Общегосударственные вопросы</t>
  </si>
  <si>
    <t>01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</si>
  <si>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</si>
  <si>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03</t>
  </si>
  <si>
    <t>Обеспечение деятельности администрации Тенгинского сельского поселения Туапсинского района</t>
  </si>
  <si>
    <t>Обеспечение функционирования администрации Тенгинского сельского поселения Туапсинского района</t>
  </si>
  <si>
    <t>Расходы на выплату персоналу в целях обеспечения выполнения функций муниципальными органами, казенными учреждениями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</si>
  <si>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</si>
  <si>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</si>
  <si>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Расходы на обеспечение функций органов местного самоуправления по передаваемым полномочиям поселений (по осуществлению полномочий контрольно-счетного органа)</t>
  </si>
  <si>
    <t>Межбюджетные трансферты</t>
  </si>
  <si>
    <t>Исполнительно-распорядительный орган муниципального образования - Тенгинского сельского поселения Туапсинского района</t>
  </si>
  <si>
    <t>Обеспечение деятельности высшего органа исполнительной власти муниципального образования  Тенгинское сельское поселение Туапсинского района</t>
  </si>
  <si>
    <t>02</t>
  </si>
  <si>
    <t>Расходы на компенсационные выплаты работникам органов местного самоуправления и другие расходы, связанные с преобразованием муниципальных образований, упразднением поселений в соответствии со статьями 13 и 13(1) Федерального закона 131-ФЗ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</si>
  <si>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</si>
  <si>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</si>
  <si>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Закупка товаров, работ и услуг для муниципальных нужд</t>
  </si>
  <si>
    <t>Иные бюджетные ассигнования</t>
  </si>
  <si>
    <t>Осуществление отдельных полномочий Краснодарского края</t>
  </si>
  <si>
    <t>Осуществление отдельных полномочий Краснодарского края по осуществлению регионального государственного контроля за исполнением плательщиками курортного сбора и операторами курортного сбора требования законодательства Российской Федерации и Краснодарского края, связанных с проведением эксперимента</t>
  </si>
  <si>
    <t>Осуществление отдельных полномочий Краснодарского края по образованию и организации деятельности административных комиссий</t>
  </si>
  <si>
    <t>Расходы на обеспечение функций органов местного самоуправления по передаваемым полномочиям поселений (по осуществлению внутреннего муниципального финансового контроля)</t>
  </si>
  <si>
    <t>Резервные фонды</t>
  </si>
  <si>
    <t>Финансовое обеспечение непредвиденных расходов</t>
  </si>
  <si>
    <t>Резервные фонды местных администраций</t>
  </si>
  <si>
    <t>Другие общегосударственные вопросы</t>
  </si>
  <si>
    <t>Муниципальная программа «Культурно-массовые мероприятия Тенгинского сельского поселения Туапсинского района на 2024 год»</t>
  </si>
  <si>
    <t>Подпрограмма «Культурно-массовые мероприятия Тенгинского сельского поселения Туапсинского района на 2024 год»</t>
  </si>
  <si>
    <t>Отдельные мероприятия программы «Культурно-массовые мероприятия Тенгинского сельского поселения Туапсинского района на 2024 год»</t>
  </si>
  <si>
    <t>Подпрограмма «Информационное обеспечение деятельности органов местного самоуправления Тенгинского сельского поселения Туапсинского района на 2024 год»</t>
  </si>
  <si>
    <t>Отдельные мероприятия программы «Информационное обеспечение деятельности органов местного самоуправления Тенгинского сельского поселения Туапсинского района на 2024 год»</t>
  </si>
  <si>
    <t>Расходы на компенсационные выплаты работникам муниципальных учреждений и другие расходы, связанные с преобразованием муниципальных образований, упразднением поселений в соответствии со статьями 13 и 13(1) Федерального закона 131-ФЗ</t>
  </si>
  <si>
    <t>Расходы на обеспечение деятельности (оказание услуг) муниципальных учреждений</t>
  </si>
  <si>
    <t>Реализация муниципальных функций, связанных с муниципальным управлением</t>
  </si>
  <si>
    <t>Прочие обязательства муниципального образования Тенгинского сельского поселения Туапсинского района</t>
  </si>
  <si>
    <t>Погашение задолженности прошлых лет</t>
  </si>
  <si>
    <t>Исполнение судебных актов Российской Федерации администрацией Тенгинского сельского поселения Туапсинского района</t>
  </si>
  <si>
    <t>Иные бюджетные ассгнования</t>
  </si>
  <si>
    <t>Национальная оборона</t>
  </si>
  <si>
    <t>Мобилизационная и вневойсковая подготовка</t>
  </si>
  <si>
    <t>Переданные межбюджетные трансферты в бюджеты поселений</t>
  </si>
  <si>
    <t>Осуществление первичного воинского учета на территориях, где отсутствуют военные комиссариаты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</si>
  <si>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</si>
  <si>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</si>
  <si>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  «Обеспечение национальной безопасности и правоохранительной деятельности на территории Тенгинского сельского поселения на 2024 год»</t>
  </si>
  <si>
    <t>Мероприятия по гражданской обороне, предупреждению и ликвидации чрезвычайных ситуаций, стихийных бедствий</t>
  </si>
  <si>
    <t>Мероприятия по территориальной и гражданской обороне, защите населения и территории Тенгинского сельского поселения Туапсинского района от чрезвычайных ситуаций природного и техногенного характера</t>
  </si>
  <si>
    <t>Проведение экстренных мероприятий по расчистке русла реки Шапсухо от поваленных деревьев и других древесных остатков на территории Тенгинского сельского поселения Туапсинского района</t>
  </si>
  <si>
    <t>Подпрограмма «Обеспечение безопасности людей на водных объектах на территории Тенгинского сельского поселения на 2024 год»</t>
  </si>
  <si>
    <t>Отдельные мероприятия программы «Обеспечение безопасности людей на водных объектах на территории Тенгинского сельского поселения на 2024 год»</t>
  </si>
  <si>
    <t>Расходы на обеспечение деятельности (оказание услуг) муниципальных учреждений по передаваемым полномочиям поселений</t>
  </si>
  <si>
    <t>Другие вопросы в области национальной безопасности и правоохранительной деятельности</t>
  </si>
  <si>
    <t>Подпрограмма «По укреплению правопорядка, профилактике правонарушений и усилению борьбы с преступностью на территории Тенгинского сельского поселения на 2024 год»</t>
  </si>
  <si>
    <t>Отдельные мероприятия программы «По укреплению правопорядка, профилактике правонарушений и усилению борьбы с преступностью на территории Тенгинского сельского поселения на 2024 год»</t>
  </si>
  <si>
    <t>Национальная экономика</t>
  </si>
  <si>
    <t>Дорожное хозяйство</t>
  </si>
  <si>
    <t>09</t>
  </si>
  <si>
    <t>Муниципальная программа «Комплексное и устойчивое развитие Тенгинского сельского поселения Туапсинского района в сфере дорожного хозяйства, архитектуры, землеустройства и землепользования на 2024 год»</t>
  </si>
  <si>
    <t>Подпрограмма «Реконструкция, капитальный ремонт и ремонт улично-дорожной сети Тенгинского сельского поселения Туапсинского района на 2024 год»</t>
  </si>
  <si>
    <t>Отдельные мероприятия программы «Реконструкция, капитальный ремонт и ремонт улично-дорожной сети Тенгинского сельского поселения Туапсинского района на 2024 год»</t>
  </si>
  <si>
    <t>Реализация мероприятий муниципальной программы «Реконструкция, капитальный ремонт и ремонт улично-дорожной сети Тенгинского сельского поселения Туапсинского района на 2024 год»</t>
  </si>
  <si>
    <t>Другие вопросы в области национальной экономики</t>
  </si>
  <si>
    <t>Подпрограмма «Управление имуществом, мероприятия по землеустройству и землепользованию и архитектуры Тенгинского сельского поселения Туапсинского района на 2024 год»</t>
  </si>
  <si>
    <t>Отдельные мероприятия программы «Управление имуществом, мероприятия по землеустройству и землепользованию и архитектуры Тенгинского сельского поселения Туапсинского района на 2024 год»</t>
  </si>
  <si>
    <t>Мероприятия по землеустройству и землепользованию</t>
  </si>
  <si>
    <t>Жилищно-коммунальное хозяйство</t>
  </si>
  <si>
    <t>05</t>
  </si>
  <si>
    <t>Коммунальное хозяйство</t>
  </si>
  <si>
    <t>Муниципальная программа «Проектирование и строительство газовых сетей на территории Тенгинского сельского поселения Туапсинского района на 2024 год»</t>
  </si>
  <si>
    <t>Отдельные мероприятия программы «Проектирование и строительство газовых сетей низкого давления Тенгинского сельского поселения Туапсинского района на 2024 год»</t>
  </si>
  <si>
    <t>Реализация мероприятий муниципальной программы «Проектирование и строительство газовых сетей низкого давления Тенгинского сельского поселения Туапсинского района на 2024 год»</t>
  </si>
  <si>
    <t>Муниципальная программа «Развитие коммунального хозяйства на территории Тенгинского сельского поселения Туапсинского района на 2024 год»</t>
  </si>
  <si>
    <t>Подпрограмма «Поддержка коммунального хозяйства на территории Тенгинского сельского поселения Туапсинского района на 2024 год»</t>
  </si>
  <si>
    <t>Отдельные мероприятия программы «Поддержка коммунального хозяйства на территории Тенгинского сельского поселения Туапсинского района на 2024 год»</t>
  </si>
  <si>
    <t>Подпрограмма «Развитие водопроводно-канализационного комплекса населенных пунктов Краснодарского края» государственной программы Краснодарского края «Развитие жилищно-коммунального хозяйства»</t>
  </si>
  <si>
    <t>Бюджетные инвестиции в объекты капитального строительства государственной (муниципальной) собственности</t>
  </si>
  <si>
    <t>Благоустройство</t>
  </si>
  <si>
    <t>Подпрограмма «Содержание и ремонт уличного освещения на территории Тенгинского сельского поселения Туапсинского района на 2024 год»</t>
  </si>
  <si>
    <t>Отдельные мероприятия программы «Содержание и ремонт уличного освещения на территории Тенгинского сельского поселения Туапсинского района на 2024 год»</t>
  </si>
  <si>
    <t>Подпрограмма «Благоустройство территории Тенгинского сельского поселения Туапсинского района на 2024 год»</t>
  </si>
  <si>
    <t>Отдельные мероприятия программы «Благоустройство территории Тенгинского сельского поселения Туапсинского района на 2024 год»</t>
  </si>
  <si>
    <t>Реализация мероприятий муниципальной программы «Благоустройство территории Тенгинского сельского поселения Туапсинского района на 2024 год»</t>
  </si>
  <si>
    <t>Обеспечение деятельности муниципального казенного учреждения «Благоустройство Тенгинского сельского поселения Туапсинского района»</t>
  </si>
  <si>
    <t>Образование</t>
  </si>
  <si>
    <t>07</t>
  </si>
  <si>
    <t>Молодежная политика и оздоровление детей</t>
  </si>
  <si>
    <t>Муниципальная программа «Молодежь Тенгинского сельского поселения Туапсинского района на 2024 год»</t>
  </si>
  <si>
    <t>Подпрограмма «Молодежь Тенгинского сельского поселения Туапсинского района на 2024 год»</t>
  </si>
  <si>
    <t>Отдельные мероприятия программы «Молодежь Тенгинского сельского поселения Туапсинского района на 2024 год»</t>
  </si>
  <si>
    <t>Культура, кинематография и средства массовой информации</t>
  </si>
  <si>
    <t>08</t>
  </si>
  <si>
    <t>Культура</t>
  </si>
  <si>
    <t>Муниципальная программа «Развитие культуры на территории Тенгинского сельского поселения Туапсинского района на 2024 год»</t>
  </si>
  <si>
    <t>Подпрограмма «Поддержка клубных учреждений на территории Тенгинского сельского поселения Туапсинского района на 2024 год»</t>
  </si>
  <si>
    <t>Отдельные мероприятия программы «Поддержка клубных учреждений на территории Тенгинского сельского поселения Туапсинского района на 2024 год»</t>
  </si>
  <si>
    <t>Подпрограмма «Библиотечное обслуживание на территории Тенгинского сельского поселения Туапсинского района на 2024 год»</t>
  </si>
  <si>
    <t>Отдельные мероприятия программы «Библиотечное обслуживание на территории Тенгинского сельского поселения Туапсинского района на 2024 год»</t>
  </si>
  <si>
    <t>Социальная политика</t>
  </si>
  <si>
    <t>Пенсионное обеспечение</t>
  </si>
  <si>
    <t>Социальное обеспечение и иные выплаты населению</t>
  </si>
  <si>
    <t>Социальное обеспечение населения</t>
  </si>
  <si>
    <t>Муниципальная программа «Социальная поддержка отдельных категорий граждан Тенгинского сельского поселения Туапсинского района на 2024 год»</t>
  </si>
  <si>
    <t>Подпрограмма «Социальная поддержка отдельных категорий граждан Тенгинского сельского поселения Туапсинского района на 2024 год»</t>
  </si>
  <si>
    <t>Отдельные мероприятия программы «Социальная поддержка отдельных категорий граждан Тенгинского сельского поселения Туапсинского района на 2024 год»</t>
  </si>
  <si>
    <t>Физическая культура и спорт</t>
  </si>
  <si>
    <t>Физическая культура</t>
  </si>
  <si>
    <t>Муниципальная программа «Развитие массовой физической культуры и спорта на территории Тенгинского сельского поселения Туапсинского района на 2024 год»</t>
  </si>
  <si>
    <t>Подпрограмма «Развитие массовой физической культуры и спорта на территории Тенгинского сельского поселения Туапсинского района на 2024 год»</t>
  </si>
  <si>
    <t>Отдельные мероприятия программы «Развитие массовой физической культуры и спорта на территории Тенгинского сельского поселения Туапсинского района на 2024 год»</t>
  </si>
  <si>
    <t xml:space="preserve">Высшее должностное лицо муниципального образования Тенгинское сельское поселение Туапсинского района </t>
  </si>
  <si>
    <t>Подпрограмма «Проектирование и строительство газовых сетей на территории Тенгинского сельского поселения Туапсинского района на 2024 год»</t>
  </si>
  <si>
    <t>Создание условий для массового отдыха и организации обустройства мест массового отдыха на территориях муниципальных образований, в которых введен курортный сбор, для финансового обеспечения работ по проектированию, строительству, реконструкции, содержанию, благоустройству и ремонту объектов курортной инфраструктуры</t>
  </si>
  <si>
    <t>Дополнительное финансирование на создание условий для массового отдыха и организации обустройства мест массового отдыха на территориях муниципальных образований, в которых введен курортный сбор, для финансового обеспечения работ по проектированию, строительству, реконструкции, содержанию, благоустройству и ремонту объектов курортной инфраструктуры</t>
  </si>
  <si>
    <t xml:space="preserve">Выплата дополнительного материального обеспечения, доплат к пенсиям, пособий и компенсаций </t>
  </si>
  <si>
    <t>ИСПОЛНЕНО</t>
  </si>
  <si>
    <t>00</t>
  </si>
  <si>
    <t>0</t>
  </si>
  <si>
    <t>00190</t>
  </si>
  <si>
    <t>9</t>
  </si>
  <si>
    <t>21190</t>
  </si>
  <si>
    <t>1</t>
  </si>
  <si>
    <t>00390</t>
  </si>
  <si>
    <t>4</t>
  </si>
  <si>
    <t>60190</t>
  </si>
  <si>
    <t>60140</t>
  </si>
  <si>
    <t>21200</t>
  </si>
  <si>
    <t>5</t>
  </si>
  <si>
    <t>10490</t>
  </si>
  <si>
    <t>23510</t>
  </si>
  <si>
    <t>23520</t>
  </si>
  <si>
    <t>2</t>
  </si>
  <si>
    <t>00590</t>
  </si>
  <si>
    <t>6</t>
  </si>
  <si>
    <t>10380</t>
  </si>
  <si>
    <t>52</t>
  </si>
  <si>
    <t>21240</t>
  </si>
  <si>
    <t>7</t>
  </si>
  <si>
    <t>51180</t>
  </si>
  <si>
    <t>81180</t>
  </si>
  <si>
    <t>10540</t>
  </si>
  <si>
    <t>21620</t>
  </si>
  <si>
    <t>62590</t>
  </si>
  <si>
    <t>21600</t>
  </si>
  <si>
    <t>23540</t>
  </si>
  <si>
    <t>23550</t>
  </si>
  <si>
    <t>11020</t>
  </si>
  <si>
    <t>23570</t>
  </si>
  <si>
    <t>98100</t>
  </si>
  <si>
    <t>21030</t>
  </si>
  <si>
    <t>3</t>
  </si>
  <si>
    <t>21060</t>
  </si>
  <si>
    <t>А0360</t>
  </si>
  <si>
    <t>S0360</t>
  </si>
  <si>
    <t>23580</t>
  </si>
  <si>
    <t>8</t>
  </si>
  <si>
    <t>41210</t>
  </si>
  <si>
    <t>23590</t>
  </si>
  <si>
    <t>23600</t>
  </si>
  <si>
    <t>S0290</t>
  </si>
  <si>
    <t>Утверждено в бюджете</t>
  </si>
  <si>
    <t>Исполнено</t>
  </si>
  <si>
    <t>% исполнения</t>
  </si>
  <si>
    <t>Код бюджетной классификации</t>
  </si>
  <si>
    <t>51</t>
  </si>
  <si>
    <t>15</t>
  </si>
  <si>
    <t>10</t>
  </si>
  <si>
    <t xml:space="preserve">   (тыс. рублей)</t>
  </si>
  <si>
    <t>Реализация мероприятий муниципальной программы «Культурно-массовые мероприятия Тенгинского сельского поселения Туапсинского района на 2024 год»</t>
  </si>
  <si>
    <r>
      <t>Муниципальная программа</t>
    </r>
    <r>
      <rPr>
        <u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«Информационное обеспечение деятельности органов местного самоуправления Тенгинского сельского поселения Туапсинского района на 2024 год»</t>
    </r>
  </si>
  <si>
    <t>Реализация мероприятий муниципальной программы «Информационное обеспечение деятельности органов местного самоуправления Тенгинского сельского поселения Туапсинского района на 2024 год»</t>
  </si>
  <si>
    <t>Подпрограмма «Мероприятия по гражданской обороне, предупреждению и ликвидации чрезвычайных ситуаций, стихийных бедствий на территории Тенгинского сельского поселения на 2024 год»</t>
  </si>
  <si>
    <t>Отдельные мероприятия программы «Мероприятия по гражданской обороне, предупреждению и ликвидации чрезвычайных ситуаций, стихийных бедствий на территории Тенгинского сельского поселения на 2024 год»</t>
  </si>
  <si>
    <t>Реализация мероприятий муниципальной программы «По укреплению правопорядка, профилактике правонарушений и усилению борьбы с преступностью на территории Тенгинского сельского поселения на 2024 год»</t>
  </si>
  <si>
    <t>Реализация мероприятий муниципальной программы «Содержание и ремонт уличного освещения на территории Тенгинского сельского поселения Туапсинского района на 2024 год»</t>
  </si>
  <si>
    <t>Муниципальная программа «Развитие санаторно-курортного и туристического комплекса на территории Тенгинского сельского поселения Туапсинского района на 2024 год»</t>
  </si>
  <si>
    <t>Подпрограмма «Развитие санаторно-курортного и туристического комплекса на территории Тенгинского сельского поселения Туапсинского района на 2024 год»</t>
  </si>
  <si>
    <t>Отдельные мероприятия программы «Развитие санаторно-курортного и туристического комплекса на территории Тенгинского сельского поселения Туапсинского района на 2024 год»</t>
  </si>
  <si>
    <t>Реализация мероприятий муниципальной программы «Молодежь Тенгинского сельского поселения Туапсинского района на 2024 год»</t>
  </si>
  <si>
    <t>Реализация мероприятий муниципальной программы «Поддержка клубных учреждений на территории Тенгинского сельского поселения Туапсинского района на 2024 год»</t>
  </si>
  <si>
    <t>Реализация мероприятий муниципальной программы «Библиотечное обслуживание на территории Тенгинского сельского поселения Туапсинского района на 2024 год»</t>
  </si>
  <si>
    <t>Реализация мероприятий муниципальной программы «Социальная поддержка отдельных категорий граждан Тенгинского сельского поселения Туапсинского района на 2024 год»</t>
  </si>
  <si>
    <t>Реализация мероприятий муниципальной программы «Развитие массовой физической культуры и спорта на территории Тенгинского сельского поселения Туапсинского района на 2024 год»</t>
  </si>
  <si>
    <t>Начальник финансового</t>
  </si>
  <si>
    <t>управления администрации</t>
  </si>
  <si>
    <t>Туапсинского муниципального округа</t>
  </si>
  <si>
    <t>Ю.Н. Кулакова</t>
  </si>
  <si>
    <t>по расходам бюджета Тенгинского сельского 
поселения Туапсинского района по ведомственной                                                                                                                                                                                                                      структуре расходов бюджета за 2024 год</t>
  </si>
  <si>
    <t>-</t>
  </si>
  <si>
    <t>Создание многофункциональных спортивно-игроровых площадок в целях обеспечения условий для занятий физической культуры и массовым спортом в Тенгинском сельском поселении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</si>
</sst>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top"/>
    </xf>
    <xf numFmtId="165" fontId="1" fillId="0" borderId="0" xfId="0" applyNumberFormat="1" applyFont="1"/>
    <xf numFmtId="4" fontId="1" fillId="0" borderId="0" xfId="0" applyNumberFormat="1" applyFont="1" applyFill="1"/>
    <xf numFmtId="4" fontId="1" fillId="0" borderId="0" xfId="0" applyNumberFormat="1" applyFont="1"/>
    <xf numFmtId="0" fontId="1" fillId="0" borderId="0" xfId="0" applyFont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3" fillId="0" borderId="3" xfId="0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/>
    </xf>
    <xf numFmtId="165" fontId="1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4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114299</xdr:colOff>
      <xdr:row>0</xdr:row>
      <xdr:rowOff>47625</xdr:rowOff>
    </xdr:from>
    <xdr:to>
      <xdr:col>13</xdr:col>
      <xdr:colOff>219075</xdr:colOff>
      <xdr:row>7</xdr:row>
      <xdr:rowOff>228599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5895974" y="47625"/>
          <a:ext cx="2924176" cy="18478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Приложение  5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УТВЕРЖДЕНО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решением Совета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муниципального образования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Туапсинский муниципальный округ Краснодарского края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от 27.06.2025  №  252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M203"/>
  <sheetViews>
    <sheetView tabSelected="1" view="pageBreakPreview" zoomScale="120" zoomScaleNormal="80" zoomScaleSheetLayoutView="120" workbookViewId="0">
      <selection activeCell="B16" sqref="B16"/>
    </sheetView>
  </sheetViews>
  <sheetFormatPr defaultRowHeight="18.75" x14ac:dyDescent="0.3"/>
  <cols>
    <col min="1" max="1" width="4.85546875" style="1" customWidth="1"/>
    <col min="2" max="2" width="40.5703125" style="18" customWidth="1"/>
    <col min="3" max="3" width="5.5703125" style="1" customWidth="1"/>
    <col min="4" max="4" width="4.85546875" style="1" customWidth="1"/>
    <col min="5" max="5" width="4.28515625" style="1" customWidth="1"/>
    <col min="6" max="6" width="4.28515625" style="2" customWidth="1"/>
    <col min="7" max="7" width="3.28515625" style="1" customWidth="1"/>
    <col min="8" max="8" width="4.5703125" style="1" customWidth="1"/>
    <col min="9" max="9" width="6.85546875" style="1" customWidth="1"/>
    <col min="10" max="10" width="5.42578125" style="1" customWidth="1"/>
    <col min="11" max="11" width="15.42578125" style="13" customWidth="1"/>
    <col min="12" max="12" width="13.85546875" style="1" customWidth="1"/>
    <col min="13" max="13" width="15" style="1" customWidth="1"/>
    <col min="14" max="16384" width="9.140625" style="1"/>
  </cols>
  <sheetData>
    <row r="9" spans="1:13" x14ac:dyDescent="0.3">
      <c r="A9" s="33" t="s">
        <v>124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3" ht="64.5" customHeight="1" x14ac:dyDescent="0.3">
      <c r="A10" s="32" t="s">
        <v>196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1" spans="1:13" x14ac:dyDescent="0.3">
      <c r="A11" s="3"/>
      <c r="B11" s="21"/>
      <c r="C11" s="3"/>
      <c r="D11" s="3"/>
      <c r="E11" s="3"/>
      <c r="F11" s="4"/>
      <c r="G11" s="3"/>
      <c r="H11" s="3"/>
      <c r="I11" s="3"/>
      <c r="J11" s="3"/>
      <c r="K11" s="3"/>
      <c r="L11" s="3"/>
      <c r="M11" s="5" t="s">
        <v>176</v>
      </c>
    </row>
    <row r="12" spans="1:13" s="18" customFormat="1" ht="37.5" customHeight="1" x14ac:dyDescent="0.25">
      <c r="A12" s="38" t="s">
        <v>0</v>
      </c>
      <c r="B12" s="36" t="s">
        <v>1</v>
      </c>
      <c r="C12" s="34" t="s">
        <v>2</v>
      </c>
      <c r="D12" s="40" t="s">
        <v>172</v>
      </c>
      <c r="E12" s="41"/>
      <c r="F12" s="41"/>
      <c r="G12" s="41"/>
      <c r="H12" s="41"/>
      <c r="I12" s="42"/>
      <c r="J12" s="34" t="s">
        <v>6</v>
      </c>
      <c r="K12" s="38" t="s">
        <v>169</v>
      </c>
      <c r="L12" s="38" t="s">
        <v>170</v>
      </c>
      <c r="M12" s="38" t="s">
        <v>171</v>
      </c>
    </row>
    <row r="13" spans="1:13" s="18" customFormat="1" x14ac:dyDescent="0.25">
      <c r="A13" s="39"/>
      <c r="B13" s="37"/>
      <c r="C13" s="35"/>
      <c r="D13" s="14" t="s">
        <v>3</v>
      </c>
      <c r="E13" s="14" t="s">
        <v>4</v>
      </c>
      <c r="F13" s="40" t="s">
        <v>5</v>
      </c>
      <c r="G13" s="41"/>
      <c r="H13" s="41"/>
      <c r="I13" s="42"/>
      <c r="J13" s="35"/>
      <c r="K13" s="39"/>
      <c r="L13" s="39"/>
      <c r="M13" s="39"/>
    </row>
    <row r="14" spans="1:13" x14ac:dyDescent="0.3">
      <c r="A14" s="6">
        <v>1</v>
      </c>
      <c r="B14" s="12">
        <v>2</v>
      </c>
      <c r="C14" s="22">
        <v>3</v>
      </c>
      <c r="D14" s="19">
        <v>4</v>
      </c>
      <c r="E14" s="19">
        <v>5</v>
      </c>
      <c r="F14" s="7">
        <v>6</v>
      </c>
      <c r="G14" s="19">
        <v>7</v>
      </c>
      <c r="H14" s="19">
        <v>8</v>
      </c>
      <c r="I14" s="19">
        <v>9</v>
      </c>
      <c r="J14" s="19">
        <v>10</v>
      </c>
      <c r="K14" s="7">
        <v>11</v>
      </c>
      <c r="L14" s="7">
        <v>12</v>
      </c>
      <c r="M14" s="7">
        <v>13</v>
      </c>
    </row>
    <row r="15" spans="1:13" x14ac:dyDescent="0.3">
      <c r="A15" s="12"/>
      <c r="B15" s="11" t="s">
        <v>7</v>
      </c>
      <c r="C15" s="19" t="s">
        <v>197</v>
      </c>
      <c r="D15" s="19" t="s">
        <v>197</v>
      </c>
      <c r="E15" s="19" t="s">
        <v>197</v>
      </c>
      <c r="F15" s="10" t="s">
        <v>197</v>
      </c>
      <c r="G15" s="19" t="s">
        <v>197</v>
      </c>
      <c r="H15" s="19" t="s">
        <v>197</v>
      </c>
      <c r="I15" s="19" t="s">
        <v>197</v>
      </c>
      <c r="J15" s="19" t="s">
        <v>197</v>
      </c>
      <c r="K15" s="23">
        <f>K17+K26</f>
        <v>698476.50000000012</v>
      </c>
      <c r="L15" s="23">
        <f>L17+L26</f>
        <v>72659.100000000006</v>
      </c>
      <c r="M15" s="24">
        <f>L15/K15</f>
        <v>0.10402511752363894</v>
      </c>
    </row>
    <row r="16" spans="1:13" ht="93" customHeight="1" x14ac:dyDescent="0.3">
      <c r="A16" s="29">
        <v>1</v>
      </c>
      <c r="B16" s="9" t="s">
        <v>8</v>
      </c>
      <c r="C16" s="20">
        <v>991</v>
      </c>
      <c r="D16" s="19" t="s">
        <v>197</v>
      </c>
      <c r="E16" s="19" t="s">
        <v>197</v>
      </c>
      <c r="F16" s="10" t="s">
        <v>197</v>
      </c>
      <c r="G16" s="19" t="s">
        <v>197</v>
      </c>
      <c r="H16" s="19" t="s">
        <v>197</v>
      </c>
      <c r="I16" s="19" t="s">
        <v>197</v>
      </c>
      <c r="J16" s="19" t="s">
        <v>197</v>
      </c>
      <c r="K16" s="25" t="s">
        <v>197</v>
      </c>
      <c r="L16" s="25" t="s">
        <v>197</v>
      </c>
      <c r="M16" s="26" t="s">
        <v>197</v>
      </c>
    </row>
    <row r="17" spans="1:13" x14ac:dyDescent="0.3">
      <c r="A17" s="29"/>
      <c r="B17" s="9" t="s">
        <v>9</v>
      </c>
      <c r="C17" s="20">
        <v>991</v>
      </c>
      <c r="D17" s="8" t="s">
        <v>10</v>
      </c>
      <c r="E17" s="19" t="s">
        <v>197</v>
      </c>
      <c r="F17" s="10" t="s">
        <v>197</v>
      </c>
      <c r="G17" s="19" t="s">
        <v>197</v>
      </c>
      <c r="H17" s="19" t="s">
        <v>197</v>
      </c>
      <c r="I17" s="19" t="s">
        <v>197</v>
      </c>
      <c r="J17" s="19" t="s">
        <v>197</v>
      </c>
      <c r="K17" s="25">
        <f>K18+K22</f>
        <v>244.4</v>
      </c>
      <c r="L17" s="25">
        <f>L18+L22</f>
        <v>244.4</v>
      </c>
      <c r="M17" s="24">
        <f>L17/K17</f>
        <v>1</v>
      </c>
    </row>
    <row r="18" spans="1:13" ht="92.25" customHeight="1" x14ac:dyDescent="0.3">
      <c r="A18" s="29"/>
      <c r="B18" s="27" t="s">
        <v>11</v>
      </c>
      <c r="C18" s="20">
        <v>991</v>
      </c>
      <c r="D18" s="8" t="s">
        <v>10</v>
      </c>
      <c r="E18" s="8" t="s">
        <v>12</v>
      </c>
      <c r="F18" s="10" t="s">
        <v>197</v>
      </c>
      <c r="G18" s="19" t="s">
        <v>197</v>
      </c>
      <c r="H18" s="19" t="s">
        <v>197</v>
      </c>
      <c r="I18" s="19" t="s">
        <v>197</v>
      </c>
      <c r="J18" s="19" t="s">
        <v>197</v>
      </c>
      <c r="K18" s="25">
        <f t="shared" ref="K18:L20" si="0">K19</f>
        <v>60</v>
      </c>
      <c r="L18" s="25">
        <f t="shared" si="0"/>
        <v>60</v>
      </c>
      <c r="M18" s="24">
        <f t="shared" ref="M18:M81" si="1">L18/K18</f>
        <v>1</v>
      </c>
    </row>
    <row r="19" spans="1:13" ht="70.5" customHeight="1" x14ac:dyDescent="0.3">
      <c r="A19" s="29"/>
      <c r="B19" s="9" t="s">
        <v>13</v>
      </c>
      <c r="C19" s="20">
        <v>991</v>
      </c>
      <c r="D19" s="8" t="s">
        <v>10</v>
      </c>
      <c r="E19" s="8" t="s">
        <v>12</v>
      </c>
      <c r="F19" s="7">
        <v>51</v>
      </c>
      <c r="G19" s="8">
        <v>0</v>
      </c>
      <c r="H19" s="8" t="s">
        <v>125</v>
      </c>
      <c r="I19" s="19" t="s">
        <v>197</v>
      </c>
      <c r="J19" s="19" t="s">
        <v>197</v>
      </c>
      <c r="K19" s="25">
        <f t="shared" si="0"/>
        <v>60</v>
      </c>
      <c r="L19" s="25">
        <f t="shared" si="0"/>
        <v>60</v>
      </c>
      <c r="M19" s="24">
        <f t="shared" si="1"/>
        <v>1</v>
      </c>
    </row>
    <row r="20" spans="1:13" ht="56.25" customHeight="1" x14ac:dyDescent="0.3">
      <c r="A20" s="29"/>
      <c r="B20" s="9" t="s">
        <v>14</v>
      </c>
      <c r="C20" s="20">
        <v>991</v>
      </c>
      <c r="D20" s="8" t="s">
        <v>10</v>
      </c>
      <c r="E20" s="8" t="s">
        <v>12</v>
      </c>
      <c r="F20" s="7">
        <v>51</v>
      </c>
      <c r="G20" s="8" t="s">
        <v>126</v>
      </c>
      <c r="H20" s="8" t="s">
        <v>125</v>
      </c>
      <c r="I20" s="8" t="s">
        <v>127</v>
      </c>
      <c r="J20" s="19" t="s">
        <v>197</v>
      </c>
      <c r="K20" s="25">
        <f t="shared" si="0"/>
        <v>60</v>
      </c>
      <c r="L20" s="25">
        <f t="shared" si="0"/>
        <v>60</v>
      </c>
      <c r="M20" s="24">
        <f t="shared" si="1"/>
        <v>1</v>
      </c>
    </row>
    <row r="21" spans="1:13" ht="76.5" customHeight="1" x14ac:dyDescent="0.3">
      <c r="A21" s="29"/>
      <c r="B21" s="9" t="s">
        <v>15</v>
      </c>
      <c r="C21" s="20">
        <v>991</v>
      </c>
      <c r="D21" s="8" t="s">
        <v>10</v>
      </c>
      <c r="E21" s="8" t="s">
        <v>12</v>
      </c>
      <c r="F21" s="7">
        <v>51</v>
      </c>
      <c r="G21" s="8" t="s">
        <v>126</v>
      </c>
      <c r="H21" s="8" t="s">
        <v>125</v>
      </c>
      <c r="I21" s="8" t="s">
        <v>127</v>
      </c>
      <c r="J21" s="19">
        <v>100</v>
      </c>
      <c r="K21" s="25">
        <v>60</v>
      </c>
      <c r="L21" s="25">
        <v>60</v>
      </c>
      <c r="M21" s="24">
        <f t="shared" si="1"/>
        <v>1</v>
      </c>
    </row>
    <row r="22" spans="1:13" ht="93.75" x14ac:dyDescent="0.3">
      <c r="A22" s="29"/>
      <c r="B22" s="9" t="s">
        <v>16</v>
      </c>
      <c r="C22" s="20">
        <v>991</v>
      </c>
      <c r="D22" s="8" t="s">
        <v>10</v>
      </c>
      <c r="E22" s="8" t="s">
        <v>17</v>
      </c>
      <c r="F22" s="10" t="s">
        <v>197</v>
      </c>
      <c r="G22" s="19" t="s">
        <v>197</v>
      </c>
      <c r="H22" s="19" t="s">
        <v>197</v>
      </c>
      <c r="I22" s="19" t="s">
        <v>197</v>
      </c>
      <c r="J22" s="19" t="s">
        <v>197</v>
      </c>
      <c r="K22" s="25">
        <f t="shared" ref="K22:L24" si="2">K23</f>
        <v>184.4</v>
      </c>
      <c r="L22" s="25">
        <f t="shared" si="2"/>
        <v>184.4</v>
      </c>
      <c r="M22" s="24">
        <f t="shared" si="1"/>
        <v>1</v>
      </c>
    </row>
    <row r="23" spans="1:13" ht="59.25" customHeight="1" x14ac:dyDescent="0.3">
      <c r="A23" s="29"/>
      <c r="B23" s="9" t="s">
        <v>13</v>
      </c>
      <c r="C23" s="20">
        <v>991</v>
      </c>
      <c r="D23" s="8" t="s">
        <v>10</v>
      </c>
      <c r="E23" s="8" t="s">
        <v>17</v>
      </c>
      <c r="F23" s="7">
        <v>51</v>
      </c>
      <c r="G23" s="8" t="s">
        <v>126</v>
      </c>
      <c r="H23" s="8" t="s">
        <v>125</v>
      </c>
      <c r="I23" s="19" t="s">
        <v>197</v>
      </c>
      <c r="J23" s="19" t="s">
        <v>197</v>
      </c>
      <c r="K23" s="25">
        <f t="shared" si="2"/>
        <v>184.4</v>
      </c>
      <c r="L23" s="25">
        <f t="shared" si="2"/>
        <v>184.4</v>
      </c>
      <c r="M23" s="24">
        <f t="shared" si="1"/>
        <v>1</v>
      </c>
    </row>
    <row r="24" spans="1:13" ht="94.5" customHeight="1" x14ac:dyDescent="0.3">
      <c r="A24" s="29"/>
      <c r="B24" s="9" t="s">
        <v>18</v>
      </c>
      <c r="C24" s="20">
        <v>991</v>
      </c>
      <c r="D24" s="8" t="s">
        <v>10</v>
      </c>
      <c r="E24" s="8" t="s">
        <v>17</v>
      </c>
      <c r="F24" s="7">
        <v>51</v>
      </c>
      <c r="G24" s="8" t="s">
        <v>128</v>
      </c>
      <c r="H24" s="8" t="s">
        <v>125</v>
      </c>
      <c r="I24" s="8" t="s">
        <v>129</v>
      </c>
      <c r="J24" s="19" t="s">
        <v>197</v>
      </c>
      <c r="K24" s="25">
        <f t="shared" si="2"/>
        <v>184.4</v>
      </c>
      <c r="L24" s="25">
        <f t="shared" si="2"/>
        <v>184.4</v>
      </c>
      <c r="M24" s="24">
        <f t="shared" si="1"/>
        <v>1</v>
      </c>
    </row>
    <row r="25" spans="1:13" x14ac:dyDescent="0.3">
      <c r="A25" s="29"/>
      <c r="B25" s="9" t="s">
        <v>19</v>
      </c>
      <c r="C25" s="20">
        <v>991</v>
      </c>
      <c r="D25" s="8" t="s">
        <v>10</v>
      </c>
      <c r="E25" s="8" t="s">
        <v>17</v>
      </c>
      <c r="F25" s="7">
        <v>51</v>
      </c>
      <c r="G25" s="8" t="s">
        <v>128</v>
      </c>
      <c r="H25" s="8" t="s">
        <v>125</v>
      </c>
      <c r="I25" s="8" t="s">
        <v>129</v>
      </c>
      <c r="J25" s="19">
        <v>500</v>
      </c>
      <c r="K25" s="25">
        <v>184.4</v>
      </c>
      <c r="L25" s="25">
        <v>184.4</v>
      </c>
      <c r="M25" s="24">
        <f t="shared" si="1"/>
        <v>1</v>
      </c>
    </row>
    <row r="26" spans="1:13" ht="78" customHeight="1" x14ac:dyDescent="0.3">
      <c r="A26" s="29">
        <v>2</v>
      </c>
      <c r="B26" s="9" t="s">
        <v>20</v>
      </c>
      <c r="C26" s="20">
        <v>992</v>
      </c>
      <c r="D26" s="8" t="s">
        <v>197</v>
      </c>
      <c r="E26" s="19" t="s">
        <v>197</v>
      </c>
      <c r="F26" s="10" t="s">
        <v>197</v>
      </c>
      <c r="G26" s="19" t="s">
        <v>197</v>
      </c>
      <c r="H26" s="19" t="s">
        <v>197</v>
      </c>
      <c r="I26" s="19" t="s">
        <v>197</v>
      </c>
      <c r="J26" s="19" t="s">
        <v>197</v>
      </c>
      <c r="K26" s="25">
        <f>K27+K80+K88+K110+K123+K157+K165+K179+K190</f>
        <v>698232.10000000009</v>
      </c>
      <c r="L26" s="25">
        <f>L27+L80+L88+L110+L123+L157+L165+L179+L190</f>
        <v>72414.700000000012</v>
      </c>
      <c r="M26" s="24">
        <f t="shared" si="1"/>
        <v>0.10371150223543146</v>
      </c>
    </row>
    <row r="27" spans="1:13" x14ac:dyDescent="0.3">
      <c r="A27" s="29"/>
      <c r="B27" s="9" t="s">
        <v>9</v>
      </c>
      <c r="C27" s="20">
        <v>992</v>
      </c>
      <c r="D27" s="8" t="s">
        <v>10</v>
      </c>
      <c r="E27" s="19" t="s">
        <v>197</v>
      </c>
      <c r="F27" s="10" t="s">
        <v>197</v>
      </c>
      <c r="G27" s="19" t="s">
        <v>197</v>
      </c>
      <c r="H27" s="19" t="s">
        <v>197</v>
      </c>
      <c r="I27" s="19" t="s">
        <v>197</v>
      </c>
      <c r="J27" s="19" t="s">
        <v>197</v>
      </c>
      <c r="K27" s="25">
        <f>K28+K34+K51+K55</f>
        <v>25554.9</v>
      </c>
      <c r="L27" s="25">
        <f>L28+L34+L51+L55</f>
        <v>25396.6</v>
      </c>
      <c r="M27" s="24">
        <f t="shared" si="1"/>
        <v>0.99380549327134904</v>
      </c>
    </row>
    <row r="28" spans="1:13" ht="97.5" customHeight="1" x14ac:dyDescent="0.3">
      <c r="A28" s="29"/>
      <c r="B28" s="9" t="s">
        <v>21</v>
      </c>
      <c r="C28" s="20">
        <v>992</v>
      </c>
      <c r="D28" s="8" t="s">
        <v>10</v>
      </c>
      <c r="E28" s="8" t="s">
        <v>22</v>
      </c>
      <c r="F28" s="7">
        <v>50</v>
      </c>
      <c r="G28" s="8" t="s">
        <v>126</v>
      </c>
      <c r="H28" s="8" t="s">
        <v>125</v>
      </c>
      <c r="I28" s="19" t="s">
        <v>197</v>
      </c>
      <c r="J28" s="19" t="s">
        <v>197</v>
      </c>
      <c r="K28" s="25">
        <f>K29</f>
        <v>1148</v>
      </c>
      <c r="L28" s="25">
        <f>L29</f>
        <v>1110.3</v>
      </c>
      <c r="M28" s="24">
        <f t="shared" si="1"/>
        <v>0.96716027874564459</v>
      </c>
    </row>
    <row r="29" spans="1:13" ht="93.75" customHeight="1" x14ac:dyDescent="0.3">
      <c r="A29" s="29"/>
      <c r="B29" s="9" t="s">
        <v>21</v>
      </c>
      <c r="C29" s="20">
        <v>992</v>
      </c>
      <c r="D29" s="8" t="s">
        <v>10</v>
      </c>
      <c r="E29" s="8" t="s">
        <v>22</v>
      </c>
      <c r="F29" s="7">
        <v>50</v>
      </c>
      <c r="G29" s="8" t="s">
        <v>130</v>
      </c>
      <c r="H29" s="8" t="s">
        <v>125</v>
      </c>
      <c r="I29" s="19" t="s">
        <v>197</v>
      </c>
      <c r="J29" s="19" t="s">
        <v>197</v>
      </c>
      <c r="K29" s="25">
        <f>K30+K32</f>
        <v>1148</v>
      </c>
      <c r="L29" s="25">
        <f>L30+L32</f>
        <v>1110.3</v>
      </c>
      <c r="M29" s="24">
        <f t="shared" si="1"/>
        <v>0.96716027874564459</v>
      </c>
    </row>
    <row r="30" spans="1:13" ht="75" x14ac:dyDescent="0.3">
      <c r="A30" s="29"/>
      <c r="B30" s="9" t="s">
        <v>119</v>
      </c>
      <c r="C30" s="20">
        <v>992</v>
      </c>
      <c r="D30" s="8" t="s">
        <v>10</v>
      </c>
      <c r="E30" s="8" t="s">
        <v>22</v>
      </c>
      <c r="F30" s="7">
        <v>50</v>
      </c>
      <c r="G30" s="8" t="s">
        <v>130</v>
      </c>
      <c r="H30" s="8" t="s">
        <v>125</v>
      </c>
      <c r="I30" s="8" t="s">
        <v>127</v>
      </c>
      <c r="J30" s="19" t="s">
        <v>197</v>
      </c>
      <c r="K30" s="25">
        <f>K31</f>
        <v>839</v>
      </c>
      <c r="L30" s="25">
        <f>L31</f>
        <v>838.5</v>
      </c>
      <c r="M30" s="24">
        <f t="shared" si="1"/>
        <v>0.99940405244338493</v>
      </c>
    </row>
    <row r="31" spans="1:13" ht="77.25" customHeight="1" x14ac:dyDescent="0.3">
      <c r="A31" s="29"/>
      <c r="B31" s="9" t="s">
        <v>15</v>
      </c>
      <c r="C31" s="20">
        <v>992</v>
      </c>
      <c r="D31" s="8" t="s">
        <v>10</v>
      </c>
      <c r="E31" s="8" t="s">
        <v>22</v>
      </c>
      <c r="F31" s="7">
        <v>50</v>
      </c>
      <c r="G31" s="8" t="s">
        <v>130</v>
      </c>
      <c r="H31" s="8" t="s">
        <v>125</v>
      </c>
      <c r="I31" s="8" t="s">
        <v>127</v>
      </c>
      <c r="J31" s="19">
        <v>100</v>
      </c>
      <c r="K31" s="25">
        <v>839</v>
      </c>
      <c r="L31" s="25">
        <v>838.5</v>
      </c>
      <c r="M31" s="24">
        <f t="shared" si="1"/>
        <v>0.99940405244338493</v>
      </c>
    </row>
    <row r="32" spans="1:13" ht="163.5" customHeight="1" x14ac:dyDescent="0.3">
      <c r="A32" s="29"/>
      <c r="B32" s="9" t="s">
        <v>23</v>
      </c>
      <c r="C32" s="20">
        <v>992</v>
      </c>
      <c r="D32" s="8" t="s">
        <v>10</v>
      </c>
      <c r="E32" s="8" t="s">
        <v>22</v>
      </c>
      <c r="F32" s="7">
        <v>50</v>
      </c>
      <c r="G32" s="8" t="s">
        <v>130</v>
      </c>
      <c r="H32" s="8" t="s">
        <v>125</v>
      </c>
      <c r="I32" s="8" t="s">
        <v>131</v>
      </c>
      <c r="J32" s="19" t="s">
        <v>197</v>
      </c>
      <c r="K32" s="25">
        <f>K33</f>
        <v>309</v>
      </c>
      <c r="L32" s="25">
        <f>L33</f>
        <v>271.8</v>
      </c>
      <c r="M32" s="24">
        <f t="shared" si="1"/>
        <v>0.87961165048543688</v>
      </c>
    </row>
    <row r="33" spans="1:13" ht="75.75" customHeight="1" x14ac:dyDescent="0.3">
      <c r="A33" s="29"/>
      <c r="B33" s="9" t="s">
        <v>15</v>
      </c>
      <c r="C33" s="20">
        <v>992</v>
      </c>
      <c r="D33" s="8" t="s">
        <v>10</v>
      </c>
      <c r="E33" s="8" t="s">
        <v>22</v>
      </c>
      <c r="F33" s="7">
        <v>50</v>
      </c>
      <c r="G33" s="8" t="s">
        <v>130</v>
      </c>
      <c r="H33" s="8" t="s">
        <v>125</v>
      </c>
      <c r="I33" s="8" t="s">
        <v>131</v>
      </c>
      <c r="J33" s="19">
        <v>100</v>
      </c>
      <c r="K33" s="25">
        <v>309</v>
      </c>
      <c r="L33" s="25">
        <v>271.8</v>
      </c>
      <c r="M33" s="24">
        <f t="shared" si="1"/>
        <v>0.87961165048543688</v>
      </c>
    </row>
    <row r="34" spans="1:13" ht="114.75" customHeight="1" x14ac:dyDescent="0.3">
      <c r="A34" s="29"/>
      <c r="B34" s="9" t="s">
        <v>24</v>
      </c>
      <c r="C34" s="20">
        <v>992</v>
      </c>
      <c r="D34" s="8" t="s">
        <v>10</v>
      </c>
      <c r="E34" s="8" t="s">
        <v>25</v>
      </c>
      <c r="F34" s="10" t="s">
        <v>197</v>
      </c>
      <c r="G34" s="19" t="s">
        <v>197</v>
      </c>
      <c r="H34" s="19" t="s">
        <v>197</v>
      </c>
      <c r="I34" s="19" t="s">
        <v>197</v>
      </c>
      <c r="J34" s="19" t="s">
        <v>197</v>
      </c>
      <c r="K34" s="25">
        <f>K35+K42+K48</f>
        <v>8495.9</v>
      </c>
      <c r="L34" s="25">
        <f>L35+L42+L48</f>
        <v>8463.5999999999985</v>
      </c>
      <c r="M34" s="24">
        <f t="shared" si="1"/>
        <v>0.99619816617427215</v>
      </c>
    </row>
    <row r="35" spans="1:13" ht="72.75" customHeight="1" x14ac:dyDescent="0.3">
      <c r="A35" s="29"/>
      <c r="B35" s="9" t="s">
        <v>13</v>
      </c>
      <c r="C35" s="20">
        <v>992</v>
      </c>
      <c r="D35" s="8" t="s">
        <v>10</v>
      </c>
      <c r="E35" s="8" t="s">
        <v>25</v>
      </c>
      <c r="F35" s="7">
        <v>51</v>
      </c>
      <c r="G35" s="8" t="s">
        <v>126</v>
      </c>
      <c r="H35" s="8" t="s">
        <v>125</v>
      </c>
      <c r="I35" s="19" t="s">
        <v>197</v>
      </c>
      <c r="J35" s="19" t="s">
        <v>197</v>
      </c>
      <c r="K35" s="25">
        <f>K36+K40</f>
        <v>7687.6</v>
      </c>
      <c r="L35" s="25">
        <f>L36+L40</f>
        <v>7655.3</v>
      </c>
      <c r="M35" s="24">
        <f t="shared" si="1"/>
        <v>0.99579842863832668</v>
      </c>
    </row>
    <row r="36" spans="1:13" ht="74.25" customHeight="1" x14ac:dyDescent="0.3">
      <c r="A36" s="29"/>
      <c r="B36" s="9" t="s">
        <v>14</v>
      </c>
      <c r="C36" s="20">
        <v>992</v>
      </c>
      <c r="D36" s="8" t="s">
        <v>10</v>
      </c>
      <c r="E36" s="8" t="s">
        <v>25</v>
      </c>
      <c r="F36" s="7">
        <v>51</v>
      </c>
      <c r="G36" s="8" t="s">
        <v>130</v>
      </c>
      <c r="H36" s="8" t="s">
        <v>125</v>
      </c>
      <c r="I36" s="8" t="s">
        <v>127</v>
      </c>
      <c r="J36" s="19" t="s">
        <v>197</v>
      </c>
      <c r="K36" s="25">
        <f>K37+K38+K39</f>
        <v>5415.6</v>
      </c>
      <c r="L36" s="25">
        <f>L37+L38+L39</f>
        <v>5383.5</v>
      </c>
      <c r="M36" s="24">
        <f t="shared" si="1"/>
        <v>0.99407267892754259</v>
      </c>
    </row>
    <row r="37" spans="1:13" ht="76.5" customHeight="1" x14ac:dyDescent="0.3">
      <c r="A37" s="29"/>
      <c r="B37" s="9" t="s">
        <v>15</v>
      </c>
      <c r="C37" s="20">
        <v>992</v>
      </c>
      <c r="D37" s="8" t="s">
        <v>10</v>
      </c>
      <c r="E37" s="8" t="s">
        <v>25</v>
      </c>
      <c r="F37" s="7">
        <v>51</v>
      </c>
      <c r="G37" s="8" t="s">
        <v>130</v>
      </c>
      <c r="H37" s="8" t="s">
        <v>125</v>
      </c>
      <c r="I37" s="8" t="s">
        <v>127</v>
      </c>
      <c r="J37" s="19">
        <v>100</v>
      </c>
      <c r="K37" s="25">
        <v>5264.5</v>
      </c>
      <c r="L37" s="25">
        <v>5263.3</v>
      </c>
      <c r="M37" s="24">
        <f t="shared" si="1"/>
        <v>0.99977205812517811</v>
      </c>
    </row>
    <row r="38" spans="1:13" ht="37.5" x14ac:dyDescent="0.3">
      <c r="A38" s="29"/>
      <c r="B38" s="9" t="s">
        <v>26</v>
      </c>
      <c r="C38" s="20">
        <v>992</v>
      </c>
      <c r="D38" s="8" t="s">
        <v>10</v>
      </c>
      <c r="E38" s="8" t="s">
        <v>25</v>
      </c>
      <c r="F38" s="7">
        <v>51</v>
      </c>
      <c r="G38" s="8" t="s">
        <v>130</v>
      </c>
      <c r="H38" s="8" t="s">
        <v>125</v>
      </c>
      <c r="I38" s="8" t="s">
        <v>127</v>
      </c>
      <c r="J38" s="19">
        <v>200</v>
      </c>
      <c r="K38" s="25">
        <v>145.5</v>
      </c>
      <c r="L38" s="25">
        <v>114.7</v>
      </c>
      <c r="M38" s="24">
        <f t="shared" si="1"/>
        <v>0.78831615120274912</v>
      </c>
    </row>
    <row r="39" spans="1:13" x14ac:dyDescent="0.3">
      <c r="A39" s="29"/>
      <c r="B39" s="9" t="s">
        <v>27</v>
      </c>
      <c r="C39" s="20">
        <v>992</v>
      </c>
      <c r="D39" s="8" t="s">
        <v>10</v>
      </c>
      <c r="E39" s="8" t="s">
        <v>25</v>
      </c>
      <c r="F39" s="7">
        <v>51</v>
      </c>
      <c r="G39" s="8" t="s">
        <v>130</v>
      </c>
      <c r="H39" s="8" t="s">
        <v>125</v>
      </c>
      <c r="I39" s="8" t="s">
        <v>127</v>
      </c>
      <c r="J39" s="19">
        <v>800</v>
      </c>
      <c r="K39" s="25">
        <v>5.6</v>
      </c>
      <c r="L39" s="25">
        <v>5.5</v>
      </c>
      <c r="M39" s="24">
        <f t="shared" si="1"/>
        <v>0.98214285714285721</v>
      </c>
    </row>
    <row r="40" spans="1:13" ht="168" customHeight="1" x14ac:dyDescent="0.3">
      <c r="A40" s="29"/>
      <c r="B40" s="9" t="s">
        <v>23</v>
      </c>
      <c r="C40" s="20">
        <v>992</v>
      </c>
      <c r="D40" s="8" t="s">
        <v>10</v>
      </c>
      <c r="E40" s="8" t="s">
        <v>25</v>
      </c>
      <c r="F40" s="7">
        <v>51</v>
      </c>
      <c r="G40" s="8" t="s">
        <v>130</v>
      </c>
      <c r="H40" s="8" t="s">
        <v>125</v>
      </c>
      <c r="I40" s="8" t="s">
        <v>131</v>
      </c>
      <c r="J40" s="19" t="s">
        <v>197</v>
      </c>
      <c r="K40" s="25">
        <f>K41</f>
        <v>2272</v>
      </c>
      <c r="L40" s="25">
        <f>L41</f>
        <v>2271.8000000000002</v>
      </c>
      <c r="M40" s="24">
        <f t="shared" si="1"/>
        <v>0.99991197183098601</v>
      </c>
    </row>
    <row r="41" spans="1:13" ht="75" customHeight="1" x14ac:dyDescent="0.3">
      <c r="A41" s="29"/>
      <c r="B41" s="9" t="s">
        <v>15</v>
      </c>
      <c r="C41" s="20">
        <v>992</v>
      </c>
      <c r="D41" s="8" t="s">
        <v>10</v>
      </c>
      <c r="E41" s="8" t="s">
        <v>25</v>
      </c>
      <c r="F41" s="7">
        <v>51</v>
      </c>
      <c r="G41" s="8" t="s">
        <v>130</v>
      </c>
      <c r="H41" s="8" t="s">
        <v>125</v>
      </c>
      <c r="I41" s="8" t="s">
        <v>131</v>
      </c>
      <c r="J41" s="19">
        <v>100</v>
      </c>
      <c r="K41" s="25">
        <v>2272</v>
      </c>
      <c r="L41" s="25">
        <v>2271.8000000000002</v>
      </c>
      <c r="M41" s="24">
        <f t="shared" si="1"/>
        <v>0.99991197183098601</v>
      </c>
    </row>
    <row r="42" spans="1:13" ht="36.75" customHeight="1" x14ac:dyDescent="0.3">
      <c r="A42" s="29"/>
      <c r="B42" s="9" t="s">
        <v>28</v>
      </c>
      <c r="C42" s="20">
        <v>992</v>
      </c>
      <c r="D42" s="8" t="s">
        <v>10</v>
      </c>
      <c r="E42" s="8" t="s">
        <v>25</v>
      </c>
      <c r="F42" s="7">
        <v>51</v>
      </c>
      <c r="G42" s="8" t="s">
        <v>132</v>
      </c>
      <c r="H42" s="8" t="s">
        <v>125</v>
      </c>
      <c r="I42" s="19" t="s">
        <v>197</v>
      </c>
      <c r="J42" s="19" t="s">
        <v>197</v>
      </c>
      <c r="K42" s="25">
        <f>K43+K46</f>
        <v>759.49999999999989</v>
      </c>
      <c r="L42" s="25">
        <f>L43+L46</f>
        <v>759.49999999999989</v>
      </c>
      <c r="M42" s="24">
        <f t="shared" si="1"/>
        <v>1</v>
      </c>
    </row>
    <row r="43" spans="1:13" ht="201" customHeight="1" x14ac:dyDescent="0.3">
      <c r="A43" s="29"/>
      <c r="B43" s="9" t="s">
        <v>29</v>
      </c>
      <c r="C43" s="20">
        <v>992</v>
      </c>
      <c r="D43" s="8" t="s">
        <v>10</v>
      </c>
      <c r="E43" s="8" t="s">
        <v>25</v>
      </c>
      <c r="F43" s="7">
        <v>51</v>
      </c>
      <c r="G43" s="8" t="s">
        <v>132</v>
      </c>
      <c r="H43" s="8" t="s">
        <v>125</v>
      </c>
      <c r="I43" s="8" t="s">
        <v>134</v>
      </c>
      <c r="J43" s="19" t="s">
        <v>197</v>
      </c>
      <c r="K43" s="25">
        <f>K44+K45</f>
        <v>755.69999999999993</v>
      </c>
      <c r="L43" s="25">
        <f>L44+L45</f>
        <v>755.69999999999993</v>
      </c>
      <c r="M43" s="24">
        <f t="shared" si="1"/>
        <v>1</v>
      </c>
    </row>
    <row r="44" spans="1:13" ht="75.75" customHeight="1" x14ac:dyDescent="0.3">
      <c r="A44" s="29"/>
      <c r="B44" s="9" t="s">
        <v>15</v>
      </c>
      <c r="C44" s="20">
        <v>992</v>
      </c>
      <c r="D44" s="8" t="s">
        <v>10</v>
      </c>
      <c r="E44" s="8" t="s">
        <v>25</v>
      </c>
      <c r="F44" s="7">
        <v>51</v>
      </c>
      <c r="G44" s="8" t="s">
        <v>132</v>
      </c>
      <c r="H44" s="8" t="s">
        <v>125</v>
      </c>
      <c r="I44" s="8" t="s">
        <v>134</v>
      </c>
      <c r="J44" s="19">
        <v>100</v>
      </c>
      <c r="K44" s="25">
        <v>708.3</v>
      </c>
      <c r="L44" s="25">
        <v>708.3</v>
      </c>
      <c r="M44" s="24">
        <f t="shared" si="1"/>
        <v>1</v>
      </c>
    </row>
    <row r="45" spans="1:13" ht="37.5" x14ac:dyDescent="0.3">
      <c r="A45" s="29"/>
      <c r="B45" s="9" t="s">
        <v>26</v>
      </c>
      <c r="C45" s="20">
        <v>992</v>
      </c>
      <c r="D45" s="8" t="s">
        <v>10</v>
      </c>
      <c r="E45" s="8" t="s">
        <v>25</v>
      </c>
      <c r="F45" s="7">
        <v>51</v>
      </c>
      <c r="G45" s="8" t="s">
        <v>132</v>
      </c>
      <c r="H45" s="8" t="s">
        <v>125</v>
      </c>
      <c r="I45" s="8" t="s">
        <v>134</v>
      </c>
      <c r="J45" s="19">
        <v>200</v>
      </c>
      <c r="K45" s="25">
        <v>47.4</v>
      </c>
      <c r="L45" s="25">
        <v>47.4</v>
      </c>
      <c r="M45" s="24">
        <f t="shared" si="1"/>
        <v>1</v>
      </c>
    </row>
    <row r="46" spans="1:13" ht="91.5" customHeight="1" x14ac:dyDescent="0.3">
      <c r="A46" s="29"/>
      <c r="B46" s="9" t="s">
        <v>30</v>
      </c>
      <c r="C46" s="20">
        <v>992</v>
      </c>
      <c r="D46" s="8" t="s">
        <v>10</v>
      </c>
      <c r="E46" s="8" t="s">
        <v>25</v>
      </c>
      <c r="F46" s="7">
        <v>51</v>
      </c>
      <c r="G46" s="8" t="s">
        <v>132</v>
      </c>
      <c r="H46" s="8" t="s">
        <v>125</v>
      </c>
      <c r="I46" s="8" t="s">
        <v>133</v>
      </c>
      <c r="J46" s="19" t="s">
        <v>197</v>
      </c>
      <c r="K46" s="25">
        <f>K47</f>
        <v>3.8</v>
      </c>
      <c r="L46" s="25">
        <f>L47</f>
        <v>3.8</v>
      </c>
      <c r="M46" s="24">
        <f t="shared" si="1"/>
        <v>1</v>
      </c>
    </row>
    <row r="47" spans="1:13" ht="37.5" x14ac:dyDescent="0.3">
      <c r="A47" s="29"/>
      <c r="B47" s="9" t="s">
        <v>26</v>
      </c>
      <c r="C47" s="20">
        <v>992</v>
      </c>
      <c r="D47" s="8" t="s">
        <v>10</v>
      </c>
      <c r="E47" s="8" t="s">
        <v>25</v>
      </c>
      <c r="F47" s="7">
        <v>51</v>
      </c>
      <c r="G47" s="8" t="s">
        <v>132</v>
      </c>
      <c r="H47" s="8" t="s">
        <v>125</v>
      </c>
      <c r="I47" s="8" t="s">
        <v>133</v>
      </c>
      <c r="J47" s="19">
        <v>200</v>
      </c>
      <c r="K47" s="25">
        <v>3.8</v>
      </c>
      <c r="L47" s="25">
        <v>3.8</v>
      </c>
      <c r="M47" s="24">
        <f t="shared" si="1"/>
        <v>1</v>
      </c>
    </row>
    <row r="48" spans="1:13" ht="73.5" customHeight="1" x14ac:dyDescent="0.3">
      <c r="A48" s="29"/>
      <c r="B48" s="9" t="s">
        <v>14</v>
      </c>
      <c r="C48" s="20">
        <v>992</v>
      </c>
      <c r="D48" s="8" t="s">
        <v>10</v>
      </c>
      <c r="E48" s="8" t="s">
        <v>25</v>
      </c>
      <c r="F48" s="7">
        <v>51</v>
      </c>
      <c r="G48" s="8" t="s">
        <v>128</v>
      </c>
      <c r="H48" s="8" t="s">
        <v>125</v>
      </c>
      <c r="I48" s="19" t="s">
        <v>197</v>
      </c>
      <c r="J48" s="19" t="s">
        <v>197</v>
      </c>
      <c r="K48" s="25">
        <f>K49</f>
        <v>48.8</v>
      </c>
      <c r="L48" s="25">
        <f>L49</f>
        <v>48.8</v>
      </c>
      <c r="M48" s="24">
        <f t="shared" si="1"/>
        <v>1</v>
      </c>
    </row>
    <row r="49" spans="1:13" ht="113.25" customHeight="1" x14ac:dyDescent="0.3">
      <c r="A49" s="29"/>
      <c r="B49" s="9" t="s">
        <v>31</v>
      </c>
      <c r="C49" s="20">
        <v>992</v>
      </c>
      <c r="D49" s="8" t="s">
        <v>10</v>
      </c>
      <c r="E49" s="8" t="s">
        <v>25</v>
      </c>
      <c r="F49" s="7">
        <v>51</v>
      </c>
      <c r="G49" s="8" t="s">
        <v>128</v>
      </c>
      <c r="H49" s="8" t="s">
        <v>125</v>
      </c>
      <c r="I49" s="8" t="s">
        <v>135</v>
      </c>
      <c r="J49" s="19" t="s">
        <v>197</v>
      </c>
      <c r="K49" s="25">
        <f>K50</f>
        <v>48.8</v>
      </c>
      <c r="L49" s="25">
        <f>L50</f>
        <v>48.8</v>
      </c>
      <c r="M49" s="24">
        <f t="shared" si="1"/>
        <v>1</v>
      </c>
    </row>
    <row r="50" spans="1:13" x14ac:dyDescent="0.3">
      <c r="A50" s="29"/>
      <c r="B50" s="9" t="s">
        <v>19</v>
      </c>
      <c r="C50" s="20">
        <v>992</v>
      </c>
      <c r="D50" s="8" t="s">
        <v>10</v>
      </c>
      <c r="E50" s="8" t="s">
        <v>25</v>
      </c>
      <c r="F50" s="7">
        <v>51</v>
      </c>
      <c r="G50" s="8" t="s">
        <v>128</v>
      </c>
      <c r="H50" s="8" t="s">
        <v>125</v>
      </c>
      <c r="I50" s="8" t="s">
        <v>135</v>
      </c>
      <c r="J50" s="19">
        <v>500</v>
      </c>
      <c r="K50" s="25">
        <v>48.8</v>
      </c>
      <c r="L50" s="25">
        <v>48.8</v>
      </c>
      <c r="M50" s="24">
        <f t="shared" si="1"/>
        <v>1</v>
      </c>
    </row>
    <row r="51" spans="1:13" x14ac:dyDescent="0.3">
      <c r="A51" s="29"/>
      <c r="B51" s="9" t="s">
        <v>32</v>
      </c>
      <c r="C51" s="20">
        <v>992</v>
      </c>
      <c r="D51" s="8" t="s">
        <v>10</v>
      </c>
      <c r="E51" s="8">
        <v>11</v>
      </c>
      <c r="F51" s="10" t="s">
        <v>197</v>
      </c>
      <c r="G51" s="19" t="s">
        <v>197</v>
      </c>
      <c r="H51" s="19" t="s">
        <v>197</v>
      </c>
      <c r="I51" s="19" t="s">
        <v>197</v>
      </c>
      <c r="J51" s="19" t="s">
        <v>197</v>
      </c>
      <c r="K51" s="25">
        <f t="shared" ref="K51:L53" si="3">K52</f>
        <v>30</v>
      </c>
      <c r="L51" s="25">
        <f t="shared" si="3"/>
        <v>0</v>
      </c>
      <c r="M51" s="24">
        <f t="shared" si="1"/>
        <v>0</v>
      </c>
    </row>
    <row r="52" spans="1:13" ht="37.5" x14ac:dyDescent="0.3">
      <c r="A52" s="29"/>
      <c r="B52" s="9" t="s">
        <v>33</v>
      </c>
      <c r="C52" s="20">
        <v>992</v>
      </c>
      <c r="D52" s="8" t="s">
        <v>10</v>
      </c>
      <c r="E52" s="8">
        <v>11</v>
      </c>
      <c r="F52" s="7">
        <v>51</v>
      </c>
      <c r="G52" s="8" t="s">
        <v>136</v>
      </c>
      <c r="H52" s="8" t="s">
        <v>125</v>
      </c>
      <c r="I52" s="19" t="s">
        <v>197</v>
      </c>
      <c r="J52" s="19" t="s">
        <v>197</v>
      </c>
      <c r="K52" s="25">
        <f t="shared" si="3"/>
        <v>30</v>
      </c>
      <c r="L52" s="25">
        <f t="shared" si="3"/>
        <v>0</v>
      </c>
      <c r="M52" s="24">
        <f t="shared" si="1"/>
        <v>0</v>
      </c>
    </row>
    <row r="53" spans="1:13" ht="37.5" x14ac:dyDescent="0.3">
      <c r="A53" s="29"/>
      <c r="B53" s="9" t="s">
        <v>34</v>
      </c>
      <c r="C53" s="20">
        <v>992</v>
      </c>
      <c r="D53" s="8" t="s">
        <v>10</v>
      </c>
      <c r="E53" s="8">
        <v>11</v>
      </c>
      <c r="F53" s="7">
        <v>51</v>
      </c>
      <c r="G53" s="8" t="s">
        <v>136</v>
      </c>
      <c r="H53" s="8" t="s">
        <v>125</v>
      </c>
      <c r="I53" s="8" t="s">
        <v>137</v>
      </c>
      <c r="J53" s="19" t="s">
        <v>197</v>
      </c>
      <c r="K53" s="25">
        <f t="shared" si="3"/>
        <v>30</v>
      </c>
      <c r="L53" s="25">
        <f t="shared" si="3"/>
        <v>0</v>
      </c>
      <c r="M53" s="24">
        <f t="shared" si="1"/>
        <v>0</v>
      </c>
    </row>
    <row r="54" spans="1:13" x14ac:dyDescent="0.3">
      <c r="A54" s="29"/>
      <c r="B54" s="9" t="s">
        <v>27</v>
      </c>
      <c r="C54" s="20">
        <v>992</v>
      </c>
      <c r="D54" s="8" t="s">
        <v>10</v>
      </c>
      <c r="E54" s="8">
        <v>11</v>
      </c>
      <c r="F54" s="7">
        <v>51</v>
      </c>
      <c r="G54" s="8" t="s">
        <v>136</v>
      </c>
      <c r="H54" s="8" t="s">
        <v>125</v>
      </c>
      <c r="I54" s="8" t="s">
        <v>137</v>
      </c>
      <c r="J54" s="19">
        <v>800</v>
      </c>
      <c r="K54" s="25">
        <v>30</v>
      </c>
      <c r="L54" s="25">
        <v>0</v>
      </c>
      <c r="M54" s="24">
        <f t="shared" si="1"/>
        <v>0</v>
      </c>
    </row>
    <row r="55" spans="1:13" ht="37.5" x14ac:dyDescent="0.3">
      <c r="A55" s="29"/>
      <c r="B55" s="9" t="s">
        <v>35</v>
      </c>
      <c r="C55" s="20">
        <v>992</v>
      </c>
      <c r="D55" s="8" t="s">
        <v>10</v>
      </c>
      <c r="E55" s="8">
        <v>13</v>
      </c>
      <c r="F55" s="10" t="s">
        <v>197</v>
      </c>
      <c r="G55" s="19" t="s">
        <v>197</v>
      </c>
      <c r="H55" s="19" t="s">
        <v>197</v>
      </c>
      <c r="I55" s="19" t="s">
        <v>197</v>
      </c>
      <c r="J55" s="19" t="s">
        <v>197</v>
      </c>
      <c r="K55" s="25">
        <f>K56+K61+K66+K76</f>
        <v>15881</v>
      </c>
      <c r="L55" s="25">
        <f>L56+L61+L66+L76</f>
        <v>15822.699999999999</v>
      </c>
      <c r="M55" s="24">
        <f t="shared" si="1"/>
        <v>0.99632894653989035</v>
      </c>
    </row>
    <row r="56" spans="1:13" ht="75.75" customHeight="1" x14ac:dyDescent="0.3">
      <c r="A56" s="29"/>
      <c r="B56" s="9" t="s">
        <v>36</v>
      </c>
      <c r="C56" s="20">
        <v>992</v>
      </c>
      <c r="D56" s="8" t="s">
        <v>10</v>
      </c>
      <c r="E56" s="8">
        <v>13</v>
      </c>
      <c r="F56" s="8" t="s">
        <v>10</v>
      </c>
      <c r="G56" s="8" t="s">
        <v>126</v>
      </c>
      <c r="H56" s="8" t="s">
        <v>125</v>
      </c>
      <c r="I56" s="19" t="s">
        <v>197</v>
      </c>
      <c r="J56" s="19" t="s">
        <v>197</v>
      </c>
      <c r="K56" s="25">
        <f t="shared" ref="K56:L59" si="4">K57</f>
        <v>370</v>
      </c>
      <c r="L56" s="25">
        <f t="shared" si="4"/>
        <v>366.5</v>
      </c>
      <c r="M56" s="24">
        <f t="shared" si="1"/>
        <v>0.99054054054054053</v>
      </c>
    </row>
    <row r="57" spans="1:13" ht="77.25" customHeight="1" x14ac:dyDescent="0.3">
      <c r="A57" s="29"/>
      <c r="B57" s="9" t="s">
        <v>37</v>
      </c>
      <c r="C57" s="20">
        <v>992</v>
      </c>
      <c r="D57" s="8" t="s">
        <v>10</v>
      </c>
      <c r="E57" s="8">
        <v>13</v>
      </c>
      <c r="F57" s="8" t="s">
        <v>10</v>
      </c>
      <c r="G57" s="8" t="s">
        <v>130</v>
      </c>
      <c r="H57" s="8" t="s">
        <v>125</v>
      </c>
      <c r="I57" s="19" t="s">
        <v>197</v>
      </c>
      <c r="J57" s="19" t="s">
        <v>197</v>
      </c>
      <c r="K57" s="25">
        <f t="shared" si="4"/>
        <v>370</v>
      </c>
      <c r="L57" s="25">
        <f t="shared" si="4"/>
        <v>366.5</v>
      </c>
      <c r="M57" s="24">
        <f t="shared" si="1"/>
        <v>0.99054054054054053</v>
      </c>
    </row>
    <row r="58" spans="1:13" ht="75.75" customHeight="1" x14ac:dyDescent="0.3">
      <c r="A58" s="29"/>
      <c r="B58" s="9" t="s">
        <v>38</v>
      </c>
      <c r="C58" s="20">
        <v>992</v>
      </c>
      <c r="D58" s="8" t="s">
        <v>10</v>
      </c>
      <c r="E58" s="8">
        <v>13</v>
      </c>
      <c r="F58" s="8" t="s">
        <v>10</v>
      </c>
      <c r="G58" s="8" t="s">
        <v>130</v>
      </c>
      <c r="H58" s="8" t="s">
        <v>10</v>
      </c>
      <c r="I58" s="19" t="s">
        <v>197</v>
      </c>
      <c r="J58" s="19" t="s">
        <v>197</v>
      </c>
      <c r="K58" s="25">
        <f t="shared" si="4"/>
        <v>370</v>
      </c>
      <c r="L58" s="25">
        <f t="shared" si="4"/>
        <v>366.5</v>
      </c>
      <c r="M58" s="24">
        <f t="shared" si="1"/>
        <v>0.99054054054054053</v>
      </c>
    </row>
    <row r="59" spans="1:13" ht="94.5" customHeight="1" x14ac:dyDescent="0.3">
      <c r="A59" s="29"/>
      <c r="B59" s="9" t="s">
        <v>177</v>
      </c>
      <c r="C59" s="20">
        <v>992</v>
      </c>
      <c r="D59" s="8" t="s">
        <v>10</v>
      </c>
      <c r="E59" s="8">
        <v>13</v>
      </c>
      <c r="F59" s="8" t="s">
        <v>10</v>
      </c>
      <c r="G59" s="8" t="s">
        <v>130</v>
      </c>
      <c r="H59" s="8" t="s">
        <v>10</v>
      </c>
      <c r="I59" s="8" t="s">
        <v>138</v>
      </c>
      <c r="J59" s="19" t="s">
        <v>197</v>
      </c>
      <c r="K59" s="25">
        <f t="shared" si="4"/>
        <v>370</v>
      </c>
      <c r="L59" s="25">
        <f t="shared" si="4"/>
        <v>366.5</v>
      </c>
      <c r="M59" s="24">
        <f t="shared" si="1"/>
        <v>0.99054054054054053</v>
      </c>
    </row>
    <row r="60" spans="1:13" ht="37.5" x14ac:dyDescent="0.3">
      <c r="A60" s="29"/>
      <c r="B60" s="9" t="s">
        <v>26</v>
      </c>
      <c r="C60" s="20">
        <v>992</v>
      </c>
      <c r="D60" s="8" t="s">
        <v>10</v>
      </c>
      <c r="E60" s="8">
        <v>13</v>
      </c>
      <c r="F60" s="8" t="s">
        <v>10</v>
      </c>
      <c r="G60" s="8" t="s">
        <v>130</v>
      </c>
      <c r="H60" s="8" t="s">
        <v>10</v>
      </c>
      <c r="I60" s="8" t="s">
        <v>138</v>
      </c>
      <c r="J60" s="19">
        <v>200</v>
      </c>
      <c r="K60" s="25">
        <v>370</v>
      </c>
      <c r="L60" s="25">
        <v>366.5</v>
      </c>
      <c r="M60" s="24">
        <f t="shared" si="1"/>
        <v>0.99054054054054053</v>
      </c>
    </row>
    <row r="61" spans="1:13" ht="114" customHeight="1" x14ac:dyDescent="0.3">
      <c r="A61" s="29"/>
      <c r="B61" s="9" t="s">
        <v>178</v>
      </c>
      <c r="C61" s="20">
        <v>992</v>
      </c>
      <c r="D61" s="8" t="s">
        <v>10</v>
      </c>
      <c r="E61" s="8">
        <v>13</v>
      </c>
      <c r="F61" s="10" t="s">
        <v>22</v>
      </c>
      <c r="G61" s="8" t="s">
        <v>126</v>
      </c>
      <c r="H61" s="8" t="s">
        <v>125</v>
      </c>
      <c r="I61" s="19" t="s">
        <v>197</v>
      </c>
      <c r="J61" s="19" t="s">
        <v>197</v>
      </c>
      <c r="K61" s="25">
        <f t="shared" ref="K61:L64" si="5">K62</f>
        <v>40</v>
      </c>
      <c r="L61" s="25">
        <f t="shared" si="5"/>
        <v>29.6</v>
      </c>
      <c r="M61" s="24">
        <f t="shared" si="1"/>
        <v>0.74</v>
      </c>
    </row>
    <row r="62" spans="1:13" ht="96.75" customHeight="1" x14ac:dyDescent="0.3">
      <c r="A62" s="29"/>
      <c r="B62" s="9" t="s">
        <v>39</v>
      </c>
      <c r="C62" s="20">
        <v>992</v>
      </c>
      <c r="D62" s="8" t="s">
        <v>10</v>
      </c>
      <c r="E62" s="8">
        <v>13</v>
      </c>
      <c r="F62" s="10" t="s">
        <v>22</v>
      </c>
      <c r="G62" s="8" t="s">
        <v>130</v>
      </c>
      <c r="H62" s="8" t="s">
        <v>125</v>
      </c>
      <c r="I62" s="19" t="s">
        <v>197</v>
      </c>
      <c r="J62" s="19" t="s">
        <v>197</v>
      </c>
      <c r="K62" s="25">
        <f t="shared" si="5"/>
        <v>40</v>
      </c>
      <c r="L62" s="25">
        <f t="shared" si="5"/>
        <v>29.6</v>
      </c>
      <c r="M62" s="24">
        <f t="shared" si="1"/>
        <v>0.74</v>
      </c>
    </row>
    <row r="63" spans="1:13" ht="116.25" customHeight="1" x14ac:dyDescent="0.3">
      <c r="A63" s="29"/>
      <c r="B63" s="9" t="s">
        <v>40</v>
      </c>
      <c r="C63" s="20">
        <v>992</v>
      </c>
      <c r="D63" s="8" t="s">
        <v>10</v>
      </c>
      <c r="E63" s="8">
        <v>13</v>
      </c>
      <c r="F63" s="10" t="s">
        <v>22</v>
      </c>
      <c r="G63" s="8" t="s">
        <v>130</v>
      </c>
      <c r="H63" s="8" t="s">
        <v>10</v>
      </c>
      <c r="I63" s="19" t="s">
        <v>197</v>
      </c>
      <c r="J63" s="19" t="s">
        <v>197</v>
      </c>
      <c r="K63" s="25">
        <f t="shared" si="5"/>
        <v>40</v>
      </c>
      <c r="L63" s="25">
        <f t="shared" si="5"/>
        <v>29.6</v>
      </c>
      <c r="M63" s="24">
        <f t="shared" si="1"/>
        <v>0.74</v>
      </c>
    </row>
    <row r="64" spans="1:13" ht="133.5" customHeight="1" x14ac:dyDescent="0.3">
      <c r="A64" s="29"/>
      <c r="B64" s="9" t="s">
        <v>179</v>
      </c>
      <c r="C64" s="20">
        <v>992</v>
      </c>
      <c r="D64" s="8" t="s">
        <v>10</v>
      </c>
      <c r="E64" s="8">
        <v>13</v>
      </c>
      <c r="F64" s="10" t="s">
        <v>22</v>
      </c>
      <c r="G64" s="8" t="s">
        <v>130</v>
      </c>
      <c r="H64" s="8" t="s">
        <v>10</v>
      </c>
      <c r="I64" s="8" t="s">
        <v>139</v>
      </c>
      <c r="J64" s="19" t="s">
        <v>197</v>
      </c>
      <c r="K64" s="25">
        <f t="shared" si="5"/>
        <v>40</v>
      </c>
      <c r="L64" s="25">
        <f t="shared" si="5"/>
        <v>29.6</v>
      </c>
      <c r="M64" s="24">
        <f t="shared" si="1"/>
        <v>0.74</v>
      </c>
    </row>
    <row r="65" spans="1:13" ht="37.5" x14ac:dyDescent="0.3">
      <c r="A65" s="29"/>
      <c r="B65" s="9" t="s">
        <v>26</v>
      </c>
      <c r="C65" s="20">
        <v>992</v>
      </c>
      <c r="D65" s="8" t="s">
        <v>10</v>
      </c>
      <c r="E65" s="8">
        <v>13</v>
      </c>
      <c r="F65" s="10" t="s">
        <v>22</v>
      </c>
      <c r="G65" s="8" t="s">
        <v>130</v>
      </c>
      <c r="H65" s="8" t="s">
        <v>10</v>
      </c>
      <c r="I65" s="8" t="s">
        <v>139</v>
      </c>
      <c r="J65" s="19">
        <v>200</v>
      </c>
      <c r="K65" s="25">
        <v>40</v>
      </c>
      <c r="L65" s="25">
        <v>29.6</v>
      </c>
      <c r="M65" s="24">
        <f t="shared" si="1"/>
        <v>0.74</v>
      </c>
    </row>
    <row r="66" spans="1:13" ht="75" x14ac:dyDescent="0.3">
      <c r="A66" s="29"/>
      <c r="B66" s="9" t="s">
        <v>13</v>
      </c>
      <c r="C66" s="20">
        <v>992</v>
      </c>
      <c r="D66" s="8" t="s">
        <v>10</v>
      </c>
      <c r="E66" s="8">
        <v>13</v>
      </c>
      <c r="F66" s="10" t="s">
        <v>173</v>
      </c>
      <c r="G66" s="8" t="s">
        <v>126</v>
      </c>
      <c r="H66" s="8" t="s">
        <v>125</v>
      </c>
      <c r="I66" s="19" t="s">
        <v>197</v>
      </c>
      <c r="J66" s="19" t="s">
        <v>197</v>
      </c>
      <c r="K66" s="25">
        <f>K69+K73+K67</f>
        <v>9611.1</v>
      </c>
      <c r="L66" s="25">
        <f>L69+L73+L67</f>
        <v>9566.6999999999989</v>
      </c>
      <c r="M66" s="24">
        <f t="shared" si="1"/>
        <v>0.99538034148016341</v>
      </c>
    </row>
    <row r="67" spans="1:13" ht="56.25" x14ac:dyDescent="0.3">
      <c r="A67" s="29"/>
      <c r="B67" s="9" t="s">
        <v>42</v>
      </c>
      <c r="C67" s="20">
        <v>992</v>
      </c>
      <c r="D67" s="8" t="s">
        <v>10</v>
      </c>
      <c r="E67" s="8">
        <v>13</v>
      </c>
      <c r="F67" s="10" t="s">
        <v>173</v>
      </c>
      <c r="G67" s="8" t="s">
        <v>140</v>
      </c>
      <c r="H67" s="8" t="s">
        <v>125</v>
      </c>
      <c r="I67" s="8" t="s">
        <v>141</v>
      </c>
      <c r="J67" s="19" t="s">
        <v>197</v>
      </c>
      <c r="K67" s="25">
        <f>K68</f>
        <v>1308</v>
      </c>
      <c r="L67" s="25">
        <f>L68</f>
        <v>1289</v>
      </c>
      <c r="M67" s="24">
        <f t="shared" si="1"/>
        <v>0.98547400611620795</v>
      </c>
    </row>
    <row r="68" spans="1:13" ht="75" customHeight="1" x14ac:dyDescent="0.3">
      <c r="A68" s="29"/>
      <c r="B68" s="9" t="s">
        <v>15</v>
      </c>
      <c r="C68" s="20">
        <v>992</v>
      </c>
      <c r="D68" s="8" t="s">
        <v>10</v>
      </c>
      <c r="E68" s="8">
        <v>13</v>
      </c>
      <c r="F68" s="10" t="s">
        <v>173</v>
      </c>
      <c r="G68" s="8" t="s">
        <v>140</v>
      </c>
      <c r="H68" s="8" t="s">
        <v>125</v>
      </c>
      <c r="I68" s="8" t="s">
        <v>141</v>
      </c>
      <c r="J68" s="19">
        <v>100</v>
      </c>
      <c r="K68" s="25">
        <v>1308</v>
      </c>
      <c r="L68" s="25">
        <v>1289</v>
      </c>
      <c r="M68" s="24">
        <f t="shared" si="1"/>
        <v>0.98547400611620795</v>
      </c>
    </row>
    <row r="69" spans="1:13" ht="37.5" x14ac:dyDescent="0.3">
      <c r="A69" s="29"/>
      <c r="B69" s="9" t="s">
        <v>26</v>
      </c>
      <c r="C69" s="20">
        <v>992</v>
      </c>
      <c r="D69" s="8" t="s">
        <v>10</v>
      </c>
      <c r="E69" s="8">
        <v>13</v>
      </c>
      <c r="F69" s="10" t="s">
        <v>173</v>
      </c>
      <c r="G69" s="8" t="s">
        <v>140</v>
      </c>
      <c r="H69" s="8" t="s">
        <v>125</v>
      </c>
      <c r="I69" s="19" t="s">
        <v>197</v>
      </c>
      <c r="J69" s="19" t="s">
        <v>197</v>
      </c>
      <c r="K69" s="25">
        <f>K70+K71+K72</f>
        <v>8219.1</v>
      </c>
      <c r="L69" s="25">
        <f>L70+L71+L72</f>
        <v>8193.6999999999989</v>
      </c>
      <c r="M69" s="24">
        <f t="shared" si="1"/>
        <v>0.99690963730822091</v>
      </c>
    </row>
    <row r="70" spans="1:13" x14ac:dyDescent="0.3">
      <c r="A70" s="29"/>
      <c r="B70" s="9" t="s">
        <v>27</v>
      </c>
      <c r="C70" s="20">
        <v>992</v>
      </c>
      <c r="D70" s="8" t="s">
        <v>10</v>
      </c>
      <c r="E70" s="8">
        <v>13</v>
      </c>
      <c r="F70" s="10" t="s">
        <v>173</v>
      </c>
      <c r="G70" s="8" t="s">
        <v>140</v>
      </c>
      <c r="H70" s="8" t="s">
        <v>125</v>
      </c>
      <c r="I70" s="8" t="s">
        <v>141</v>
      </c>
      <c r="J70" s="19">
        <v>100</v>
      </c>
      <c r="K70" s="25">
        <v>6209.2</v>
      </c>
      <c r="L70" s="25">
        <v>6206</v>
      </c>
      <c r="M70" s="24">
        <f t="shared" si="1"/>
        <v>0.99948463570186175</v>
      </c>
    </row>
    <row r="71" spans="1:13" ht="152.25" customHeight="1" x14ac:dyDescent="0.3">
      <c r="A71" s="29"/>
      <c r="B71" s="9" t="s">
        <v>41</v>
      </c>
      <c r="C71" s="20">
        <v>992</v>
      </c>
      <c r="D71" s="8" t="s">
        <v>10</v>
      </c>
      <c r="E71" s="8">
        <v>13</v>
      </c>
      <c r="F71" s="10" t="s">
        <v>173</v>
      </c>
      <c r="G71" s="8" t="s">
        <v>140</v>
      </c>
      <c r="H71" s="8" t="s">
        <v>125</v>
      </c>
      <c r="I71" s="8" t="s">
        <v>141</v>
      </c>
      <c r="J71" s="19">
        <v>200</v>
      </c>
      <c r="K71" s="25">
        <v>1993</v>
      </c>
      <c r="L71" s="25">
        <v>1970.9</v>
      </c>
      <c r="M71" s="24">
        <f t="shared" si="1"/>
        <v>0.98891118916206733</v>
      </c>
    </row>
    <row r="72" spans="1:13" ht="75" customHeight="1" x14ac:dyDescent="0.3">
      <c r="A72" s="29"/>
      <c r="B72" s="9" t="s">
        <v>15</v>
      </c>
      <c r="C72" s="20">
        <v>992</v>
      </c>
      <c r="D72" s="8" t="s">
        <v>10</v>
      </c>
      <c r="E72" s="8">
        <v>13</v>
      </c>
      <c r="F72" s="10" t="s">
        <v>173</v>
      </c>
      <c r="G72" s="8" t="s">
        <v>140</v>
      </c>
      <c r="H72" s="8" t="s">
        <v>125</v>
      </c>
      <c r="I72" s="8" t="s">
        <v>141</v>
      </c>
      <c r="J72" s="19">
        <v>800</v>
      </c>
      <c r="K72" s="25">
        <v>16.899999999999999</v>
      </c>
      <c r="L72" s="25">
        <v>16.8</v>
      </c>
      <c r="M72" s="24">
        <f t="shared" si="1"/>
        <v>0.99408284023668647</v>
      </c>
    </row>
    <row r="73" spans="1:13" ht="56.25" x14ac:dyDescent="0.3">
      <c r="A73" s="29"/>
      <c r="B73" s="9" t="s">
        <v>43</v>
      </c>
      <c r="C73" s="20">
        <v>992</v>
      </c>
      <c r="D73" s="8" t="s">
        <v>10</v>
      </c>
      <c r="E73" s="8">
        <v>13</v>
      </c>
      <c r="F73" s="10" t="s">
        <v>173</v>
      </c>
      <c r="G73" s="8" t="s">
        <v>142</v>
      </c>
      <c r="H73" s="8" t="s">
        <v>125</v>
      </c>
      <c r="I73" s="19" t="s">
        <v>197</v>
      </c>
      <c r="J73" s="19" t="s">
        <v>197</v>
      </c>
      <c r="K73" s="25">
        <f>K74</f>
        <v>84</v>
      </c>
      <c r="L73" s="25">
        <f>L74</f>
        <v>84</v>
      </c>
      <c r="M73" s="24">
        <f t="shared" si="1"/>
        <v>1</v>
      </c>
    </row>
    <row r="74" spans="1:13" ht="75" customHeight="1" x14ac:dyDescent="0.3">
      <c r="A74" s="29"/>
      <c r="B74" s="9" t="s">
        <v>44</v>
      </c>
      <c r="C74" s="20">
        <v>992</v>
      </c>
      <c r="D74" s="8" t="s">
        <v>10</v>
      </c>
      <c r="E74" s="8">
        <v>13</v>
      </c>
      <c r="F74" s="10" t="s">
        <v>173</v>
      </c>
      <c r="G74" s="8" t="s">
        <v>142</v>
      </c>
      <c r="H74" s="8" t="s">
        <v>125</v>
      </c>
      <c r="I74" s="8" t="s">
        <v>143</v>
      </c>
      <c r="J74" s="19" t="s">
        <v>197</v>
      </c>
      <c r="K74" s="25">
        <f>K75</f>
        <v>84</v>
      </c>
      <c r="L74" s="25">
        <f>L75</f>
        <v>84</v>
      </c>
      <c r="M74" s="24">
        <f t="shared" si="1"/>
        <v>1</v>
      </c>
    </row>
    <row r="75" spans="1:13" ht="74.25" customHeight="1" x14ac:dyDescent="0.3">
      <c r="A75" s="29"/>
      <c r="B75" s="9" t="s">
        <v>15</v>
      </c>
      <c r="C75" s="20">
        <v>992</v>
      </c>
      <c r="D75" s="8" t="s">
        <v>10</v>
      </c>
      <c r="E75" s="8">
        <v>13</v>
      </c>
      <c r="F75" s="10" t="s">
        <v>173</v>
      </c>
      <c r="G75" s="8" t="s">
        <v>142</v>
      </c>
      <c r="H75" s="8" t="s">
        <v>125</v>
      </c>
      <c r="I75" s="8" t="s">
        <v>143</v>
      </c>
      <c r="J75" s="19">
        <v>100</v>
      </c>
      <c r="K75" s="25">
        <v>84</v>
      </c>
      <c r="L75" s="25">
        <v>84</v>
      </c>
      <c r="M75" s="24">
        <f t="shared" si="1"/>
        <v>1</v>
      </c>
    </row>
    <row r="76" spans="1:13" ht="37.5" x14ac:dyDescent="0.3">
      <c r="A76" s="29"/>
      <c r="B76" s="9" t="s">
        <v>45</v>
      </c>
      <c r="C76" s="20">
        <v>992</v>
      </c>
      <c r="D76" s="8" t="s">
        <v>10</v>
      </c>
      <c r="E76" s="8">
        <v>13</v>
      </c>
      <c r="F76" s="10" t="s">
        <v>144</v>
      </c>
      <c r="G76" s="8" t="s">
        <v>126</v>
      </c>
      <c r="H76" s="8" t="s">
        <v>125</v>
      </c>
      <c r="I76" s="19" t="s">
        <v>197</v>
      </c>
      <c r="J76" s="19" t="s">
        <v>197</v>
      </c>
      <c r="K76" s="25">
        <f t="shared" ref="K76:L78" si="6">K77</f>
        <v>5859.9</v>
      </c>
      <c r="L76" s="25">
        <f t="shared" si="6"/>
        <v>5859.9</v>
      </c>
      <c r="M76" s="24">
        <f t="shared" si="1"/>
        <v>1</v>
      </c>
    </row>
    <row r="77" spans="1:13" ht="37.5" x14ac:dyDescent="0.3">
      <c r="A77" s="29"/>
      <c r="B77" s="9" t="s">
        <v>45</v>
      </c>
      <c r="C77" s="20">
        <v>992</v>
      </c>
      <c r="D77" s="8" t="s">
        <v>10</v>
      </c>
      <c r="E77" s="8">
        <v>13</v>
      </c>
      <c r="F77" s="10" t="s">
        <v>144</v>
      </c>
      <c r="G77" s="8" t="s">
        <v>130</v>
      </c>
      <c r="H77" s="8" t="s">
        <v>125</v>
      </c>
      <c r="I77" s="19" t="s">
        <v>197</v>
      </c>
      <c r="J77" s="19" t="s">
        <v>197</v>
      </c>
      <c r="K77" s="25">
        <f t="shared" si="6"/>
        <v>5859.9</v>
      </c>
      <c r="L77" s="25">
        <f t="shared" si="6"/>
        <v>5859.9</v>
      </c>
      <c r="M77" s="24">
        <f t="shared" si="1"/>
        <v>1</v>
      </c>
    </row>
    <row r="78" spans="1:13" ht="93.75" x14ac:dyDescent="0.3">
      <c r="A78" s="29"/>
      <c r="B78" s="9" t="s">
        <v>46</v>
      </c>
      <c r="C78" s="20">
        <v>992</v>
      </c>
      <c r="D78" s="8" t="s">
        <v>10</v>
      </c>
      <c r="E78" s="8">
        <v>13</v>
      </c>
      <c r="F78" s="10" t="s">
        <v>144</v>
      </c>
      <c r="G78" s="8" t="s">
        <v>130</v>
      </c>
      <c r="H78" s="8" t="s">
        <v>125</v>
      </c>
      <c r="I78" s="8" t="s">
        <v>145</v>
      </c>
      <c r="J78" s="19" t="s">
        <v>197</v>
      </c>
      <c r="K78" s="25">
        <f t="shared" si="6"/>
        <v>5859.9</v>
      </c>
      <c r="L78" s="25">
        <f t="shared" si="6"/>
        <v>5859.9</v>
      </c>
      <c r="M78" s="24">
        <f t="shared" si="1"/>
        <v>1</v>
      </c>
    </row>
    <row r="79" spans="1:13" x14ac:dyDescent="0.3">
      <c r="A79" s="29"/>
      <c r="B79" s="9" t="s">
        <v>47</v>
      </c>
      <c r="C79" s="20">
        <v>992</v>
      </c>
      <c r="D79" s="8" t="s">
        <v>10</v>
      </c>
      <c r="E79" s="8">
        <v>13</v>
      </c>
      <c r="F79" s="10" t="s">
        <v>144</v>
      </c>
      <c r="G79" s="8" t="s">
        <v>130</v>
      </c>
      <c r="H79" s="8" t="s">
        <v>125</v>
      </c>
      <c r="I79" s="8" t="s">
        <v>145</v>
      </c>
      <c r="J79" s="19">
        <v>800</v>
      </c>
      <c r="K79" s="25">
        <v>5859.9</v>
      </c>
      <c r="L79" s="25">
        <v>5859.9</v>
      </c>
      <c r="M79" s="24">
        <f t="shared" si="1"/>
        <v>1</v>
      </c>
    </row>
    <row r="80" spans="1:13" x14ac:dyDescent="0.3">
      <c r="A80" s="29"/>
      <c r="B80" s="9" t="s">
        <v>48</v>
      </c>
      <c r="C80" s="20">
        <v>992</v>
      </c>
      <c r="D80" s="8" t="s">
        <v>22</v>
      </c>
      <c r="E80" s="19" t="s">
        <v>197</v>
      </c>
      <c r="F80" s="10" t="s">
        <v>197</v>
      </c>
      <c r="G80" s="19" t="s">
        <v>197</v>
      </c>
      <c r="H80" s="19" t="s">
        <v>197</v>
      </c>
      <c r="I80" s="19" t="s">
        <v>197</v>
      </c>
      <c r="J80" s="19" t="s">
        <v>197</v>
      </c>
      <c r="K80" s="25">
        <f t="shared" ref="K80:L82" si="7">K81</f>
        <v>508.70000000000005</v>
      </c>
      <c r="L80" s="25">
        <f t="shared" si="7"/>
        <v>507.5</v>
      </c>
      <c r="M80" s="24">
        <f t="shared" si="1"/>
        <v>0.99764104580302726</v>
      </c>
    </row>
    <row r="81" spans="1:13" ht="37.5" x14ac:dyDescent="0.3">
      <c r="A81" s="29"/>
      <c r="B81" s="9" t="s">
        <v>49</v>
      </c>
      <c r="C81" s="20">
        <v>992</v>
      </c>
      <c r="D81" s="8" t="s">
        <v>22</v>
      </c>
      <c r="E81" s="8" t="s">
        <v>12</v>
      </c>
      <c r="F81" s="10" t="s">
        <v>197</v>
      </c>
      <c r="G81" s="19" t="s">
        <v>197</v>
      </c>
      <c r="H81" s="19" t="s">
        <v>197</v>
      </c>
      <c r="I81" s="19" t="s">
        <v>197</v>
      </c>
      <c r="J81" s="19" t="s">
        <v>197</v>
      </c>
      <c r="K81" s="25">
        <f t="shared" si="7"/>
        <v>508.70000000000005</v>
      </c>
      <c r="L81" s="25">
        <f t="shared" si="7"/>
        <v>507.5</v>
      </c>
      <c r="M81" s="24">
        <f t="shared" si="1"/>
        <v>0.99764104580302726</v>
      </c>
    </row>
    <row r="82" spans="1:13" ht="75" x14ac:dyDescent="0.3">
      <c r="A82" s="29"/>
      <c r="B82" s="9" t="s">
        <v>13</v>
      </c>
      <c r="C82" s="20">
        <v>992</v>
      </c>
      <c r="D82" s="8" t="s">
        <v>22</v>
      </c>
      <c r="E82" s="8" t="s">
        <v>12</v>
      </c>
      <c r="F82" s="10" t="s">
        <v>173</v>
      </c>
      <c r="G82" s="8" t="s">
        <v>126</v>
      </c>
      <c r="H82" s="8" t="s">
        <v>125</v>
      </c>
      <c r="I82" s="19" t="s">
        <v>197</v>
      </c>
      <c r="J82" s="19" t="s">
        <v>197</v>
      </c>
      <c r="K82" s="25">
        <f t="shared" si="7"/>
        <v>508.70000000000005</v>
      </c>
      <c r="L82" s="25">
        <f t="shared" si="7"/>
        <v>507.5</v>
      </c>
      <c r="M82" s="24">
        <f t="shared" ref="M82:M145" si="8">L82/K82</f>
        <v>0.99764104580302726</v>
      </c>
    </row>
    <row r="83" spans="1:13" ht="38.25" customHeight="1" x14ac:dyDescent="0.3">
      <c r="A83" s="29"/>
      <c r="B83" s="9" t="s">
        <v>50</v>
      </c>
      <c r="C83" s="20">
        <v>992</v>
      </c>
      <c r="D83" s="8" t="s">
        <v>22</v>
      </c>
      <c r="E83" s="8" t="s">
        <v>12</v>
      </c>
      <c r="F83" s="10" t="s">
        <v>173</v>
      </c>
      <c r="G83" s="8" t="s">
        <v>146</v>
      </c>
      <c r="H83" s="8" t="s">
        <v>125</v>
      </c>
      <c r="I83" s="19" t="s">
        <v>197</v>
      </c>
      <c r="J83" s="19" t="s">
        <v>197</v>
      </c>
      <c r="K83" s="25">
        <f>K84+K86</f>
        <v>508.70000000000005</v>
      </c>
      <c r="L83" s="25">
        <f>L84+L86</f>
        <v>507.5</v>
      </c>
      <c r="M83" s="24">
        <f t="shared" si="8"/>
        <v>0.99764104580302726</v>
      </c>
    </row>
    <row r="84" spans="1:13" ht="55.5" customHeight="1" x14ac:dyDescent="0.3">
      <c r="A84" s="29"/>
      <c r="B84" s="9" t="s">
        <v>51</v>
      </c>
      <c r="C84" s="20">
        <v>992</v>
      </c>
      <c r="D84" s="8" t="s">
        <v>22</v>
      </c>
      <c r="E84" s="8" t="s">
        <v>12</v>
      </c>
      <c r="F84" s="10" t="s">
        <v>173</v>
      </c>
      <c r="G84" s="8" t="s">
        <v>146</v>
      </c>
      <c r="H84" s="8" t="s">
        <v>125</v>
      </c>
      <c r="I84" s="8" t="s">
        <v>147</v>
      </c>
      <c r="J84" s="19" t="s">
        <v>197</v>
      </c>
      <c r="K84" s="25">
        <f>K85</f>
        <v>355.1</v>
      </c>
      <c r="L84" s="25">
        <f>L85</f>
        <v>355.1</v>
      </c>
      <c r="M84" s="24">
        <f t="shared" si="8"/>
        <v>1</v>
      </c>
    </row>
    <row r="85" spans="1:13" ht="75.75" customHeight="1" x14ac:dyDescent="0.3">
      <c r="A85" s="29"/>
      <c r="B85" s="9" t="s">
        <v>15</v>
      </c>
      <c r="C85" s="20">
        <v>992</v>
      </c>
      <c r="D85" s="8" t="s">
        <v>22</v>
      </c>
      <c r="E85" s="8" t="s">
        <v>12</v>
      </c>
      <c r="F85" s="10" t="s">
        <v>173</v>
      </c>
      <c r="G85" s="8" t="s">
        <v>146</v>
      </c>
      <c r="H85" s="8" t="s">
        <v>125</v>
      </c>
      <c r="I85" s="8" t="s">
        <v>147</v>
      </c>
      <c r="J85" s="19">
        <v>100</v>
      </c>
      <c r="K85" s="25">
        <v>355.1</v>
      </c>
      <c r="L85" s="25">
        <v>355.1</v>
      </c>
      <c r="M85" s="24">
        <f t="shared" si="8"/>
        <v>1</v>
      </c>
    </row>
    <row r="86" spans="1:13" ht="57.75" customHeight="1" x14ac:dyDescent="0.3">
      <c r="A86" s="29"/>
      <c r="B86" s="9" t="s">
        <v>51</v>
      </c>
      <c r="C86" s="20">
        <v>992</v>
      </c>
      <c r="D86" s="8" t="s">
        <v>22</v>
      </c>
      <c r="E86" s="8" t="s">
        <v>12</v>
      </c>
      <c r="F86" s="10" t="s">
        <v>173</v>
      </c>
      <c r="G86" s="8" t="s">
        <v>146</v>
      </c>
      <c r="H86" s="8" t="s">
        <v>125</v>
      </c>
      <c r="I86" s="8" t="s">
        <v>148</v>
      </c>
      <c r="J86" s="19" t="s">
        <v>197</v>
      </c>
      <c r="K86" s="25">
        <f>K87</f>
        <v>153.6</v>
      </c>
      <c r="L86" s="25">
        <f>L87</f>
        <v>152.4</v>
      </c>
      <c r="M86" s="24">
        <f t="shared" si="8"/>
        <v>0.99218750000000011</v>
      </c>
    </row>
    <row r="87" spans="1:13" ht="75.75" customHeight="1" x14ac:dyDescent="0.3">
      <c r="A87" s="29"/>
      <c r="B87" s="9" t="s">
        <v>15</v>
      </c>
      <c r="C87" s="20">
        <v>992</v>
      </c>
      <c r="D87" s="8" t="s">
        <v>22</v>
      </c>
      <c r="E87" s="8" t="s">
        <v>12</v>
      </c>
      <c r="F87" s="10" t="s">
        <v>173</v>
      </c>
      <c r="G87" s="8" t="s">
        <v>146</v>
      </c>
      <c r="H87" s="8" t="s">
        <v>125</v>
      </c>
      <c r="I87" s="8" t="s">
        <v>148</v>
      </c>
      <c r="J87" s="19">
        <v>100</v>
      </c>
      <c r="K87" s="25">
        <v>153.6</v>
      </c>
      <c r="L87" s="25">
        <v>152.4</v>
      </c>
      <c r="M87" s="24">
        <f t="shared" si="8"/>
        <v>0.99218750000000011</v>
      </c>
    </row>
    <row r="88" spans="1:13" ht="41.25" customHeight="1" x14ac:dyDescent="0.3">
      <c r="A88" s="29"/>
      <c r="B88" s="9" t="s">
        <v>52</v>
      </c>
      <c r="C88" s="20">
        <v>992</v>
      </c>
      <c r="D88" s="8" t="s">
        <v>12</v>
      </c>
      <c r="E88" s="19" t="s">
        <v>197</v>
      </c>
      <c r="F88" s="10" t="s">
        <v>197</v>
      </c>
      <c r="G88" s="19" t="s">
        <v>197</v>
      </c>
      <c r="H88" s="19" t="s">
        <v>197</v>
      </c>
      <c r="I88" s="19" t="s">
        <v>197</v>
      </c>
      <c r="J88" s="19" t="s">
        <v>197</v>
      </c>
      <c r="K88" s="25">
        <f>K89+K103</f>
        <v>2728.6</v>
      </c>
      <c r="L88" s="25">
        <f>L89+L103</f>
        <v>2697.5</v>
      </c>
      <c r="M88" s="24">
        <f t="shared" si="8"/>
        <v>0.98860221358938649</v>
      </c>
    </row>
    <row r="89" spans="1:13" ht="78" customHeight="1" x14ac:dyDescent="0.3">
      <c r="A89" s="29"/>
      <c r="B89" s="9" t="s">
        <v>53</v>
      </c>
      <c r="C89" s="20">
        <v>992</v>
      </c>
      <c r="D89" s="8" t="s">
        <v>12</v>
      </c>
      <c r="E89" s="8">
        <v>10</v>
      </c>
      <c r="F89" s="10" t="s">
        <v>197</v>
      </c>
      <c r="G89" s="19" t="s">
        <v>197</v>
      </c>
      <c r="H89" s="19" t="s">
        <v>197</v>
      </c>
      <c r="I89" s="19" t="s">
        <v>197</v>
      </c>
      <c r="J89" s="19" t="s">
        <v>197</v>
      </c>
      <c r="K89" s="25">
        <f>K90</f>
        <v>2494.6</v>
      </c>
      <c r="L89" s="25">
        <f>L90</f>
        <v>2494.5</v>
      </c>
      <c r="M89" s="24">
        <f t="shared" si="8"/>
        <v>0.99995991341297208</v>
      </c>
    </row>
    <row r="90" spans="1:13" ht="114" customHeight="1" x14ac:dyDescent="0.3">
      <c r="A90" s="29"/>
      <c r="B90" s="9" t="s">
        <v>54</v>
      </c>
      <c r="C90" s="20">
        <v>992</v>
      </c>
      <c r="D90" s="8" t="s">
        <v>12</v>
      </c>
      <c r="E90" s="8">
        <v>10</v>
      </c>
      <c r="F90" s="10" t="s">
        <v>12</v>
      </c>
      <c r="G90" s="8" t="s">
        <v>126</v>
      </c>
      <c r="H90" s="8" t="s">
        <v>125</v>
      </c>
      <c r="I90" s="19" t="s">
        <v>197</v>
      </c>
      <c r="J90" s="19" t="s">
        <v>197</v>
      </c>
      <c r="K90" s="25">
        <f>K91+K99</f>
        <v>2494.6</v>
      </c>
      <c r="L90" s="25">
        <f>L91+L99</f>
        <v>2494.5</v>
      </c>
      <c r="M90" s="24">
        <f t="shared" si="8"/>
        <v>0.99995991341297208</v>
      </c>
    </row>
    <row r="91" spans="1:13" ht="113.25" customHeight="1" x14ac:dyDescent="0.3">
      <c r="A91" s="29"/>
      <c r="B91" s="9" t="s">
        <v>180</v>
      </c>
      <c r="C91" s="20">
        <v>992</v>
      </c>
      <c r="D91" s="8" t="s">
        <v>12</v>
      </c>
      <c r="E91" s="8">
        <v>10</v>
      </c>
      <c r="F91" s="10" t="s">
        <v>12</v>
      </c>
      <c r="G91" s="8" t="s">
        <v>130</v>
      </c>
      <c r="H91" s="8" t="s">
        <v>125</v>
      </c>
      <c r="I91" s="19" t="s">
        <v>197</v>
      </c>
      <c r="J91" s="19" t="s">
        <v>197</v>
      </c>
      <c r="K91" s="25">
        <f>K92</f>
        <v>2263.6999999999998</v>
      </c>
      <c r="L91" s="25">
        <f>L92</f>
        <v>2263.6</v>
      </c>
      <c r="M91" s="24">
        <f t="shared" si="8"/>
        <v>0.99995582453505327</v>
      </c>
    </row>
    <row r="92" spans="1:13" ht="132.75" customHeight="1" x14ac:dyDescent="0.3">
      <c r="A92" s="29"/>
      <c r="B92" s="9" t="s">
        <v>181</v>
      </c>
      <c r="C92" s="20">
        <v>992</v>
      </c>
      <c r="D92" s="8" t="s">
        <v>12</v>
      </c>
      <c r="E92" s="8">
        <v>10</v>
      </c>
      <c r="F92" s="10" t="s">
        <v>12</v>
      </c>
      <c r="G92" s="8" t="s">
        <v>130</v>
      </c>
      <c r="H92" s="8" t="s">
        <v>10</v>
      </c>
      <c r="I92" s="19" t="s">
        <v>197</v>
      </c>
      <c r="J92" s="19" t="s">
        <v>197</v>
      </c>
      <c r="K92" s="25">
        <f>K93+K95+K97</f>
        <v>2263.6999999999998</v>
      </c>
      <c r="L92" s="25">
        <v>2263.6</v>
      </c>
      <c r="M92" s="24">
        <f t="shared" si="8"/>
        <v>0.99995582453505327</v>
      </c>
    </row>
    <row r="93" spans="1:13" ht="75" x14ac:dyDescent="0.3">
      <c r="A93" s="29"/>
      <c r="B93" s="9" t="s">
        <v>55</v>
      </c>
      <c r="C93" s="20">
        <v>992</v>
      </c>
      <c r="D93" s="8" t="s">
        <v>12</v>
      </c>
      <c r="E93" s="8">
        <v>10</v>
      </c>
      <c r="F93" s="10" t="s">
        <v>12</v>
      </c>
      <c r="G93" s="8" t="s">
        <v>130</v>
      </c>
      <c r="H93" s="8" t="s">
        <v>10</v>
      </c>
      <c r="I93" s="8" t="s">
        <v>149</v>
      </c>
      <c r="J93" s="19" t="s">
        <v>197</v>
      </c>
      <c r="K93" s="25">
        <f>K94</f>
        <v>127</v>
      </c>
      <c r="L93" s="25">
        <f>L94</f>
        <v>126.9</v>
      </c>
      <c r="M93" s="24">
        <f t="shared" si="8"/>
        <v>0.99921259842519694</v>
      </c>
    </row>
    <row r="94" spans="1:13" ht="37.5" x14ac:dyDescent="0.3">
      <c r="A94" s="29"/>
      <c r="B94" s="9" t="s">
        <v>26</v>
      </c>
      <c r="C94" s="20">
        <v>992</v>
      </c>
      <c r="D94" s="8" t="s">
        <v>12</v>
      </c>
      <c r="E94" s="8">
        <v>10</v>
      </c>
      <c r="F94" s="10" t="s">
        <v>12</v>
      </c>
      <c r="G94" s="8" t="s">
        <v>130</v>
      </c>
      <c r="H94" s="8" t="s">
        <v>10</v>
      </c>
      <c r="I94" s="8" t="s">
        <v>149</v>
      </c>
      <c r="J94" s="19">
        <v>200</v>
      </c>
      <c r="K94" s="25">
        <v>127</v>
      </c>
      <c r="L94" s="25">
        <v>126.9</v>
      </c>
      <c r="M94" s="24">
        <f t="shared" si="8"/>
        <v>0.99921259842519694</v>
      </c>
    </row>
    <row r="95" spans="1:13" ht="112.5" customHeight="1" x14ac:dyDescent="0.3">
      <c r="A95" s="29"/>
      <c r="B95" s="9" t="s">
        <v>56</v>
      </c>
      <c r="C95" s="20">
        <v>992</v>
      </c>
      <c r="D95" s="8" t="s">
        <v>12</v>
      </c>
      <c r="E95" s="8">
        <v>10</v>
      </c>
      <c r="F95" s="10" t="s">
        <v>12</v>
      </c>
      <c r="G95" s="8" t="s">
        <v>130</v>
      </c>
      <c r="H95" s="8" t="s">
        <v>10</v>
      </c>
      <c r="I95" s="8" t="s">
        <v>150</v>
      </c>
      <c r="J95" s="19" t="s">
        <v>197</v>
      </c>
      <c r="K95" s="25">
        <f>K96</f>
        <v>171.6</v>
      </c>
      <c r="L95" s="25">
        <f>L96</f>
        <v>171.6</v>
      </c>
      <c r="M95" s="24">
        <f t="shared" si="8"/>
        <v>1</v>
      </c>
    </row>
    <row r="96" spans="1:13" ht="37.5" x14ac:dyDescent="0.3">
      <c r="A96" s="29"/>
      <c r="B96" s="9" t="s">
        <v>26</v>
      </c>
      <c r="C96" s="20">
        <v>992</v>
      </c>
      <c r="D96" s="8" t="s">
        <v>12</v>
      </c>
      <c r="E96" s="8">
        <v>10</v>
      </c>
      <c r="F96" s="10" t="s">
        <v>12</v>
      </c>
      <c r="G96" s="8" t="s">
        <v>130</v>
      </c>
      <c r="H96" s="8" t="s">
        <v>10</v>
      </c>
      <c r="I96" s="8" t="s">
        <v>150</v>
      </c>
      <c r="J96" s="19">
        <v>200</v>
      </c>
      <c r="K96" s="25">
        <v>171.6</v>
      </c>
      <c r="L96" s="25">
        <v>171.6</v>
      </c>
      <c r="M96" s="24">
        <f t="shared" si="8"/>
        <v>1</v>
      </c>
    </row>
    <row r="97" spans="1:13" ht="111.75" customHeight="1" x14ac:dyDescent="0.3">
      <c r="A97" s="29"/>
      <c r="B97" s="9" t="s">
        <v>57</v>
      </c>
      <c r="C97" s="20">
        <v>992</v>
      </c>
      <c r="D97" s="8" t="s">
        <v>12</v>
      </c>
      <c r="E97" s="8">
        <v>10</v>
      </c>
      <c r="F97" s="10" t="s">
        <v>12</v>
      </c>
      <c r="G97" s="8" t="s">
        <v>130</v>
      </c>
      <c r="H97" s="8" t="s">
        <v>10</v>
      </c>
      <c r="I97" s="8" t="s">
        <v>151</v>
      </c>
      <c r="J97" s="19" t="s">
        <v>197</v>
      </c>
      <c r="K97" s="25">
        <f>K98</f>
        <v>1965.1</v>
      </c>
      <c r="L97" s="25">
        <f>L98</f>
        <v>1965</v>
      </c>
      <c r="M97" s="24">
        <f t="shared" si="8"/>
        <v>0.99994911200447822</v>
      </c>
    </row>
    <row r="98" spans="1:13" ht="37.5" x14ac:dyDescent="0.3">
      <c r="A98" s="29"/>
      <c r="B98" s="9" t="s">
        <v>26</v>
      </c>
      <c r="C98" s="20">
        <v>992</v>
      </c>
      <c r="D98" s="8" t="s">
        <v>12</v>
      </c>
      <c r="E98" s="8">
        <v>10</v>
      </c>
      <c r="F98" s="10" t="s">
        <v>12</v>
      </c>
      <c r="G98" s="8" t="s">
        <v>130</v>
      </c>
      <c r="H98" s="8" t="s">
        <v>10</v>
      </c>
      <c r="I98" s="8" t="s">
        <v>151</v>
      </c>
      <c r="J98" s="19">
        <v>200</v>
      </c>
      <c r="K98" s="25">
        <v>1965.1</v>
      </c>
      <c r="L98" s="25">
        <v>1965</v>
      </c>
      <c r="M98" s="24">
        <f t="shared" si="8"/>
        <v>0.99994911200447822</v>
      </c>
    </row>
    <row r="99" spans="1:13" ht="74.25" customHeight="1" x14ac:dyDescent="0.3">
      <c r="A99" s="29"/>
      <c r="B99" s="9" t="s">
        <v>58</v>
      </c>
      <c r="C99" s="20">
        <v>992</v>
      </c>
      <c r="D99" s="8" t="s">
        <v>12</v>
      </c>
      <c r="E99" s="8">
        <v>10</v>
      </c>
      <c r="F99" s="10" t="s">
        <v>12</v>
      </c>
      <c r="G99" s="8" t="s">
        <v>140</v>
      </c>
      <c r="H99" s="8" t="s">
        <v>125</v>
      </c>
      <c r="I99" s="19" t="s">
        <v>197</v>
      </c>
      <c r="J99" s="19" t="s">
        <v>197</v>
      </c>
      <c r="K99" s="25">
        <f t="shared" ref="K99:L101" si="9">K100</f>
        <v>230.9</v>
      </c>
      <c r="L99" s="25">
        <f t="shared" si="9"/>
        <v>230.9</v>
      </c>
      <c r="M99" s="24">
        <f t="shared" si="8"/>
        <v>1</v>
      </c>
    </row>
    <row r="100" spans="1:13" ht="94.5" customHeight="1" x14ac:dyDescent="0.3">
      <c r="A100" s="29"/>
      <c r="B100" s="9" t="s">
        <v>59</v>
      </c>
      <c r="C100" s="20">
        <v>992</v>
      </c>
      <c r="D100" s="8" t="s">
        <v>12</v>
      </c>
      <c r="E100" s="8">
        <v>10</v>
      </c>
      <c r="F100" s="10" t="s">
        <v>12</v>
      </c>
      <c r="G100" s="8" t="s">
        <v>140</v>
      </c>
      <c r="H100" s="8" t="s">
        <v>10</v>
      </c>
      <c r="I100" s="19" t="s">
        <v>197</v>
      </c>
      <c r="J100" s="19" t="s">
        <v>197</v>
      </c>
      <c r="K100" s="25">
        <f t="shared" si="9"/>
        <v>230.9</v>
      </c>
      <c r="L100" s="25">
        <f t="shared" si="9"/>
        <v>230.9</v>
      </c>
      <c r="M100" s="24">
        <f t="shared" si="8"/>
        <v>1</v>
      </c>
    </row>
    <row r="101" spans="1:13" ht="76.5" customHeight="1" x14ac:dyDescent="0.3">
      <c r="A101" s="29"/>
      <c r="B101" s="9" t="s">
        <v>60</v>
      </c>
      <c r="C101" s="20">
        <v>992</v>
      </c>
      <c r="D101" s="8" t="s">
        <v>12</v>
      </c>
      <c r="E101" s="8">
        <v>10</v>
      </c>
      <c r="F101" s="10" t="s">
        <v>12</v>
      </c>
      <c r="G101" s="8" t="s">
        <v>140</v>
      </c>
      <c r="H101" s="8" t="s">
        <v>10</v>
      </c>
      <c r="I101" s="8" t="s">
        <v>152</v>
      </c>
      <c r="J101" s="19" t="s">
        <v>197</v>
      </c>
      <c r="K101" s="25">
        <f t="shared" si="9"/>
        <v>230.9</v>
      </c>
      <c r="L101" s="25">
        <f t="shared" si="9"/>
        <v>230.9</v>
      </c>
      <c r="M101" s="24">
        <f t="shared" si="8"/>
        <v>1</v>
      </c>
    </row>
    <row r="102" spans="1:13" x14ac:dyDescent="0.3">
      <c r="A102" s="29"/>
      <c r="B102" s="9" t="s">
        <v>19</v>
      </c>
      <c r="C102" s="20">
        <v>992</v>
      </c>
      <c r="D102" s="8" t="s">
        <v>12</v>
      </c>
      <c r="E102" s="8">
        <v>10</v>
      </c>
      <c r="F102" s="10" t="s">
        <v>12</v>
      </c>
      <c r="G102" s="8" t="s">
        <v>140</v>
      </c>
      <c r="H102" s="8" t="s">
        <v>10</v>
      </c>
      <c r="I102" s="8" t="s">
        <v>152</v>
      </c>
      <c r="J102" s="19">
        <v>500</v>
      </c>
      <c r="K102" s="25">
        <v>230.9</v>
      </c>
      <c r="L102" s="25">
        <v>230.9</v>
      </c>
      <c r="M102" s="24">
        <f t="shared" si="8"/>
        <v>1</v>
      </c>
    </row>
    <row r="103" spans="1:13" ht="57.75" customHeight="1" x14ac:dyDescent="0.3">
      <c r="A103" s="29"/>
      <c r="B103" s="9" t="s">
        <v>61</v>
      </c>
      <c r="C103" s="20">
        <v>992</v>
      </c>
      <c r="D103" s="8" t="s">
        <v>12</v>
      </c>
      <c r="E103" s="8">
        <v>14</v>
      </c>
      <c r="F103" s="10" t="s">
        <v>197</v>
      </c>
      <c r="G103" s="19" t="s">
        <v>197</v>
      </c>
      <c r="H103" s="19" t="s">
        <v>197</v>
      </c>
      <c r="I103" s="19" t="s">
        <v>197</v>
      </c>
      <c r="J103" s="19" t="s">
        <v>197</v>
      </c>
      <c r="K103" s="25">
        <f t="shared" ref="K103:L106" si="10">K104</f>
        <v>234</v>
      </c>
      <c r="L103" s="25">
        <f t="shared" si="10"/>
        <v>203</v>
      </c>
      <c r="M103" s="24">
        <f t="shared" si="8"/>
        <v>0.86752136752136755</v>
      </c>
    </row>
    <row r="104" spans="1:13" ht="112.5" customHeight="1" x14ac:dyDescent="0.3">
      <c r="A104" s="29"/>
      <c r="B104" s="9" t="s">
        <v>54</v>
      </c>
      <c r="C104" s="20">
        <v>992</v>
      </c>
      <c r="D104" s="8" t="s">
        <v>12</v>
      </c>
      <c r="E104" s="8">
        <v>14</v>
      </c>
      <c r="F104" s="10" t="s">
        <v>12</v>
      </c>
      <c r="G104" s="8" t="s">
        <v>126</v>
      </c>
      <c r="H104" s="8" t="s">
        <v>125</v>
      </c>
      <c r="I104" s="19" t="s">
        <v>197</v>
      </c>
      <c r="J104" s="19" t="s">
        <v>197</v>
      </c>
      <c r="K104" s="25">
        <f t="shared" si="10"/>
        <v>234</v>
      </c>
      <c r="L104" s="25">
        <f t="shared" si="10"/>
        <v>203</v>
      </c>
      <c r="M104" s="24">
        <f t="shared" si="8"/>
        <v>0.86752136752136755</v>
      </c>
    </row>
    <row r="105" spans="1:13" ht="111.75" customHeight="1" x14ac:dyDescent="0.3">
      <c r="A105" s="29"/>
      <c r="B105" s="9" t="s">
        <v>62</v>
      </c>
      <c r="C105" s="20">
        <v>992</v>
      </c>
      <c r="D105" s="8" t="s">
        <v>12</v>
      </c>
      <c r="E105" s="8">
        <v>14</v>
      </c>
      <c r="F105" s="10" t="s">
        <v>12</v>
      </c>
      <c r="G105" s="8" t="s">
        <v>132</v>
      </c>
      <c r="H105" s="8" t="s">
        <v>125</v>
      </c>
      <c r="I105" s="19" t="s">
        <v>197</v>
      </c>
      <c r="J105" s="19" t="s">
        <v>197</v>
      </c>
      <c r="K105" s="25">
        <f t="shared" si="10"/>
        <v>234</v>
      </c>
      <c r="L105" s="25">
        <f t="shared" si="10"/>
        <v>203</v>
      </c>
      <c r="M105" s="24">
        <f t="shared" si="8"/>
        <v>0.86752136752136755</v>
      </c>
    </row>
    <row r="106" spans="1:13" ht="114" customHeight="1" x14ac:dyDescent="0.3">
      <c r="A106" s="29"/>
      <c r="B106" s="9" t="s">
        <v>63</v>
      </c>
      <c r="C106" s="20">
        <v>992</v>
      </c>
      <c r="D106" s="8" t="s">
        <v>12</v>
      </c>
      <c r="E106" s="8">
        <v>14</v>
      </c>
      <c r="F106" s="10" t="s">
        <v>12</v>
      </c>
      <c r="G106" s="8" t="s">
        <v>132</v>
      </c>
      <c r="H106" s="8" t="s">
        <v>10</v>
      </c>
      <c r="I106" s="19" t="s">
        <v>197</v>
      </c>
      <c r="J106" s="19" t="s">
        <v>197</v>
      </c>
      <c r="K106" s="25">
        <f t="shared" si="10"/>
        <v>234</v>
      </c>
      <c r="L106" s="25">
        <f t="shared" si="10"/>
        <v>203</v>
      </c>
      <c r="M106" s="24">
        <f t="shared" si="8"/>
        <v>0.86752136752136755</v>
      </c>
    </row>
    <row r="107" spans="1:13" ht="132" customHeight="1" x14ac:dyDescent="0.3">
      <c r="A107" s="29"/>
      <c r="B107" s="9" t="s">
        <v>182</v>
      </c>
      <c r="C107" s="20">
        <v>992</v>
      </c>
      <c r="D107" s="8" t="s">
        <v>12</v>
      </c>
      <c r="E107" s="8">
        <v>14</v>
      </c>
      <c r="F107" s="10" t="s">
        <v>12</v>
      </c>
      <c r="G107" s="8" t="s">
        <v>132</v>
      </c>
      <c r="H107" s="8" t="s">
        <v>10</v>
      </c>
      <c r="I107" s="8" t="s">
        <v>153</v>
      </c>
      <c r="J107" s="19" t="s">
        <v>197</v>
      </c>
      <c r="K107" s="25">
        <f>K108+K109</f>
        <v>234</v>
      </c>
      <c r="L107" s="25">
        <f>L108+L109</f>
        <v>203</v>
      </c>
      <c r="M107" s="24">
        <f t="shared" si="8"/>
        <v>0.86752136752136755</v>
      </c>
    </row>
    <row r="108" spans="1:13" ht="74.25" customHeight="1" x14ac:dyDescent="0.3">
      <c r="A108" s="29"/>
      <c r="B108" s="9" t="s">
        <v>15</v>
      </c>
      <c r="C108" s="20">
        <v>992</v>
      </c>
      <c r="D108" s="8" t="s">
        <v>12</v>
      </c>
      <c r="E108" s="8">
        <v>14</v>
      </c>
      <c r="F108" s="10" t="s">
        <v>12</v>
      </c>
      <c r="G108" s="8" t="s">
        <v>132</v>
      </c>
      <c r="H108" s="8" t="s">
        <v>10</v>
      </c>
      <c r="I108" s="8" t="s">
        <v>153</v>
      </c>
      <c r="J108" s="19">
        <v>100</v>
      </c>
      <c r="K108" s="25">
        <v>34</v>
      </c>
      <c r="L108" s="25">
        <v>34</v>
      </c>
      <c r="M108" s="24">
        <f t="shared" si="8"/>
        <v>1</v>
      </c>
    </row>
    <row r="109" spans="1:13" ht="37.5" x14ac:dyDescent="0.3">
      <c r="A109" s="29"/>
      <c r="B109" s="9" t="s">
        <v>26</v>
      </c>
      <c r="C109" s="20">
        <v>992</v>
      </c>
      <c r="D109" s="8" t="s">
        <v>12</v>
      </c>
      <c r="E109" s="8">
        <v>14</v>
      </c>
      <c r="F109" s="10" t="s">
        <v>12</v>
      </c>
      <c r="G109" s="8" t="s">
        <v>132</v>
      </c>
      <c r="H109" s="8" t="s">
        <v>10</v>
      </c>
      <c r="I109" s="8" t="s">
        <v>153</v>
      </c>
      <c r="J109" s="19">
        <v>200</v>
      </c>
      <c r="K109" s="25">
        <v>200</v>
      </c>
      <c r="L109" s="25">
        <v>169</v>
      </c>
      <c r="M109" s="24">
        <f t="shared" si="8"/>
        <v>0.84499999999999997</v>
      </c>
    </row>
    <row r="110" spans="1:13" x14ac:dyDescent="0.3">
      <c r="A110" s="29"/>
      <c r="B110" s="9" t="s">
        <v>64</v>
      </c>
      <c r="C110" s="20">
        <v>992</v>
      </c>
      <c r="D110" s="8" t="s">
        <v>25</v>
      </c>
      <c r="E110" s="19" t="s">
        <v>197</v>
      </c>
      <c r="F110" s="10" t="s">
        <v>197</v>
      </c>
      <c r="G110" s="19" t="s">
        <v>197</v>
      </c>
      <c r="H110" s="19" t="s">
        <v>197</v>
      </c>
      <c r="I110" s="19" t="s">
        <v>197</v>
      </c>
      <c r="J110" s="19" t="s">
        <v>197</v>
      </c>
      <c r="K110" s="25">
        <f>K111+K117</f>
        <v>13914.2</v>
      </c>
      <c r="L110" s="25">
        <f>L111+L117</f>
        <v>10594.5</v>
      </c>
      <c r="M110" s="24">
        <f t="shared" si="8"/>
        <v>0.76141639476218537</v>
      </c>
    </row>
    <row r="111" spans="1:13" x14ac:dyDescent="0.3">
      <c r="A111" s="29"/>
      <c r="B111" s="9" t="s">
        <v>65</v>
      </c>
      <c r="C111" s="20">
        <v>992</v>
      </c>
      <c r="D111" s="8" t="s">
        <v>25</v>
      </c>
      <c r="E111" s="8" t="s">
        <v>66</v>
      </c>
      <c r="F111" s="10" t="s">
        <v>197</v>
      </c>
      <c r="G111" s="19" t="s">
        <v>197</v>
      </c>
      <c r="H111" s="19" t="s">
        <v>197</v>
      </c>
      <c r="I111" s="19" t="s">
        <v>197</v>
      </c>
      <c r="J111" s="19" t="s">
        <v>197</v>
      </c>
      <c r="K111" s="25">
        <f t="shared" ref="K111:L115" si="11">K112</f>
        <v>13833.2</v>
      </c>
      <c r="L111" s="25">
        <f t="shared" si="11"/>
        <v>10513.5</v>
      </c>
      <c r="M111" s="24">
        <f t="shared" si="8"/>
        <v>0.76001937368071015</v>
      </c>
    </row>
    <row r="112" spans="1:13" ht="131.25" customHeight="1" x14ac:dyDescent="0.3">
      <c r="A112" s="29"/>
      <c r="B112" s="9" t="s">
        <v>67</v>
      </c>
      <c r="C112" s="20">
        <v>992</v>
      </c>
      <c r="D112" s="8" t="s">
        <v>25</v>
      </c>
      <c r="E112" s="8" t="s">
        <v>66</v>
      </c>
      <c r="F112" s="10" t="s">
        <v>25</v>
      </c>
      <c r="G112" s="8" t="s">
        <v>126</v>
      </c>
      <c r="H112" s="8" t="s">
        <v>125</v>
      </c>
      <c r="I112" s="19" t="s">
        <v>197</v>
      </c>
      <c r="J112" s="19" t="s">
        <v>197</v>
      </c>
      <c r="K112" s="25">
        <f t="shared" si="11"/>
        <v>13833.2</v>
      </c>
      <c r="L112" s="25">
        <f t="shared" si="11"/>
        <v>10513.5</v>
      </c>
      <c r="M112" s="24">
        <f t="shared" si="8"/>
        <v>0.76001937368071015</v>
      </c>
    </row>
    <row r="113" spans="1:13" ht="93.75" customHeight="1" x14ac:dyDescent="0.3">
      <c r="A113" s="29"/>
      <c r="B113" s="9" t="s">
        <v>68</v>
      </c>
      <c r="C113" s="20">
        <v>992</v>
      </c>
      <c r="D113" s="8" t="s">
        <v>25</v>
      </c>
      <c r="E113" s="8" t="s">
        <v>66</v>
      </c>
      <c r="F113" s="10" t="s">
        <v>25</v>
      </c>
      <c r="G113" s="8" t="s">
        <v>130</v>
      </c>
      <c r="H113" s="8" t="s">
        <v>125</v>
      </c>
      <c r="I113" s="19" t="s">
        <v>197</v>
      </c>
      <c r="J113" s="19" t="s">
        <v>197</v>
      </c>
      <c r="K113" s="25">
        <f t="shared" si="11"/>
        <v>13833.2</v>
      </c>
      <c r="L113" s="25">
        <f t="shared" si="11"/>
        <v>10513.5</v>
      </c>
      <c r="M113" s="24">
        <f t="shared" si="8"/>
        <v>0.76001937368071015</v>
      </c>
    </row>
    <row r="114" spans="1:13" ht="94.5" customHeight="1" x14ac:dyDescent="0.3">
      <c r="A114" s="29"/>
      <c r="B114" s="9" t="s">
        <v>69</v>
      </c>
      <c r="C114" s="20">
        <v>992</v>
      </c>
      <c r="D114" s="8" t="s">
        <v>25</v>
      </c>
      <c r="E114" s="8" t="s">
        <v>66</v>
      </c>
      <c r="F114" s="10" t="s">
        <v>25</v>
      </c>
      <c r="G114" s="8" t="s">
        <v>130</v>
      </c>
      <c r="H114" s="8" t="s">
        <v>10</v>
      </c>
      <c r="I114" s="19" t="s">
        <v>197</v>
      </c>
      <c r="J114" s="19" t="s">
        <v>197</v>
      </c>
      <c r="K114" s="25">
        <f t="shared" si="11"/>
        <v>13833.2</v>
      </c>
      <c r="L114" s="25">
        <f t="shared" si="11"/>
        <v>10513.5</v>
      </c>
      <c r="M114" s="24">
        <f t="shared" si="8"/>
        <v>0.76001937368071015</v>
      </c>
    </row>
    <row r="115" spans="1:13" ht="114" customHeight="1" x14ac:dyDescent="0.3">
      <c r="A115" s="29"/>
      <c r="B115" s="9" t="s">
        <v>70</v>
      </c>
      <c r="C115" s="20">
        <v>992</v>
      </c>
      <c r="D115" s="8" t="s">
        <v>25</v>
      </c>
      <c r="E115" s="8" t="s">
        <v>66</v>
      </c>
      <c r="F115" s="10" t="s">
        <v>25</v>
      </c>
      <c r="G115" s="8" t="s">
        <v>130</v>
      </c>
      <c r="H115" s="8" t="s">
        <v>10</v>
      </c>
      <c r="I115" s="8" t="s">
        <v>154</v>
      </c>
      <c r="J115" s="19" t="s">
        <v>197</v>
      </c>
      <c r="K115" s="25">
        <f t="shared" si="11"/>
        <v>13833.2</v>
      </c>
      <c r="L115" s="25">
        <f t="shared" si="11"/>
        <v>10513.5</v>
      </c>
      <c r="M115" s="24">
        <f t="shared" si="8"/>
        <v>0.76001937368071015</v>
      </c>
    </row>
    <row r="116" spans="1:13" ht="37.5" x14ac:dyDescent="0.3">
      <c r="A116" s="29"/>
      <c r="B116" s="9" t="s">
        <v>26</v>
      </c>
      <c r="C116" s="20">
        <v>992</v>
      </c>
      <c r="D116" s="8" t="s">
        <v>25</v>
      </c>
      <c r="E116" s="8" t="s">
        <v>66</v>
      </c>
      <c r="F116" s="10" t="s">
        <v>25</v>
      </c>
      <c r="G116" s="8" t="s">
        <v>130</v>
      </c>
      <c r="H116" s="8" t="s">
        <v>10</v>
      </c>
      <c r="I116" s="8" t="s">
        <v>154</v>
      </c>
      <c r="J116" s="19">
        <v>200</v>
      </c>
      <c r="K116" s="25">
        <v>13833.2</v>
      </c>
      <c r="L116" s="25">
        <v>10513.5</v>
      </c>
      <c r="M116" s="24">
        <f t="shared" si="8"/>
        <v>0.76001937368071015</v>
      </c>
    </row>
    <row r="117" spans="1:13" ht="37.5" x14ac:dyDescent="0.3">
      <c r="A117" s="29"/>
      <c r="B117" s="9" t="s">
        <v>71</v>
      </c>
      <c r="C117" s="20">
        <v>992</v>
      </c>
      <c r="D117" s="8" t="s">
        <v>25</v>
      </c>
      <c r="E117" s="8">
        <v>12</v>
      </c>
      <c r="F117" s="10" t="s">
        <v>197</v>
      </c>
      <c r="G117" s="19" t="s">
        <v>197</v>
      </c>
      <c r="H117" s="19" t="s">
        <v>197</v>
      </c>
      <c r="I117" s="19" t="s">
        <v>197</v>
      </c>
      <c r="J117" s="19" t="s">
        <v>197</v>
      </c>
      <c r="K117" s="25">
        <f t="shared" ref="K117:L121" si="12">K118</f>
        <v>81</v>
      </c>
      <c r="L117" s="25">
        <f t="shared" si="12"/>
        <v>81</v>
      </c>
      <c r="M117" s="24">
        <f t="shared" si="8"/>
        <v>1</v>
      </c>
    </row>
    <row r="118" spans="1:13" ht="131.25" customHeight="1" x14ac:dyDescent="0.3">
      <c r="A118" s="29"/>
      <c r="B118" s="9" t="s">
        <v>67</v>
      </c>
      <c r="C118" s="20">
        <v>992</v>
      </c>
      <c r="D118" s="8" t="s">
        <v>25</v>
      </c>
      <c r="E118" s="8">
        <v>12</v>
      </c>
      <c r="F118" s="10" t="s">
        <v>25</v>
      </c>
      <c r="G118" s="8" t="s">
        <v>126</v>
      </c>
      <c r="H118" s="8" t="s">
        <v>125</v>
      </c>
      <c r="I118" s="19" t="s">
        <v>197</v>
      </c>
      <c r="J118" s="19" t="s">
        <v>197</v>
      </c>
      <c r="K118" s="25">
        <f t="shared" si="12"/>
        <v>81</v>
      </c>
      <c r="L118" s="25">
        <f t="shared" si="12"/>
        <v>81</v>
      </c>
      <c r="M118" s="24">
        <f t="shared" si="8"/>
        <v>1</v>
      </c>
    </row>
    <row r="119" spans="1:13" ht="111.75" customHeight="1" x14ac:dyDescent="0.3">
      <c r="A119" s="29"/>
      <c r="B119" s="9" t="s">
        <v>72</v>
      </c>
      <c r="C119" s="20">
        <v>992</v>
      </c>
      <c r="D119" s="8" t="s">
        <v>25</v>
      </c>
      <c r="E119" s="8">
        <v>12</v>
      </c>
      <c r="F119" s="10" t="s">
        <v>25</v>
      </c>
      <c r="G119" s="8" t="s">
        <v>140</v>
      </c>
      <c r="H119" s="8" t="s">
        <v>125</v>
      </c>
      <c r="I119" s="19" t="s">
        <v>197</v>
      </c>
      <c r="J119" s="19" t="s">
        <v>197</v>
      </c>
      <c r="K119" s="25">
        <f t="shared" si="12"/>
        <v>81</v>
      </c>
      <c r="L119" s="25">
        <f t="shared" si="12"/>
        <v>81</v>
      </c>
      <c r="M119" s="24">
        <f t="shared" si="8"/>
        <v>1</v>
      </c>
    </row>
    <row r="120" spans="1:13" ht="111.75" customHeight="1" x14ac:dyDescent="0.3">
      <c r="A120" s="29"/>
      <c r="B120" s="9" t="s">
        <v>73</v>
      </c>
      <c r="C120" s="20">
        <v>992</v>
      </c>
      <c r="D120" s="8" t="s">
        <v>25</v>
      </c>
      <c r="E120" s="8">
        <v>12</v>
      </c>
      <c r="F120" s="10" t="s">
        <v>25</v>
      </c>
      <c r="G120" s="8" t="s">
        <v>140</v>
      </c>
      <c r="H120" s="8" t="s">
        <v>10</v>
      </c>
      <c r="I120" s="19" t="s">
        <v>197</v>
      </c>
      <c r="J120" s="19" t="s">
        <v>197</v>
      </c>
      <c r="K120" s="25">
        <f t="shared" si="12"/>
        <v>81</v>
      </c>
      <c r="L120" s="25">
        <f t="shared" si="12"/>
        <v>81</v>
      </c>
      <c r="M120" s="24">
        <f t="shared" si="8"/>
        <v>1</v>
      </c>
    </row>
    <row r="121" spans="1:13" ht="37.5" customHeight="1" x14ac:dyDescent="0.3">
      <c r="A121" s="29"/>
      <c r="B121" s="9" t="s">
        <v>74</v>
      </c>
      <c r="C121" s="20">
        <v>992</v>
      </c>
      <c r="D121" s="8" t="s">
        <v>25</v>
      </c>
      <c r="E121" s="8">
        <v>12</v>
      </c>
      <c r="F121" s="10" t="s">
        <v>25</v>
      </c>
      <c r="G121" s="8" t="s">
        <v>140</v>
      </c>
      <c r="H121" s="8" t="s">
        <v>10</v>
      </c>
      <c r="I121" s="8" t="s">
        <v>155</v>
      </c>
      <c r="J121" s="19" t="s">
        <v>197</v>
      </c>
      <c r="K121" s="25">
        <f t="shared" si="12"/>
        <v>81</v>
      </c>
      <c r="L121" s="25">
        <f t="shared" si="12"/>
        <v>81</v>
      </c>
      <c r="M121" s="24">
        <f t="shared" si="8"/>
        <v>1</v>
      </c>
    </row>
    <row r="122" spans="1:13" ht="37.5" x14ac:dyDescent="0.3">
      <c r="A122" s="29"/>
      <c r="B122" s="9" t="s">
        <v>26</v>
      </c>
      <c r="C122" s="20">
        <v>992</v>
      </c>
      <c r="D122" s="8" t="s">
        <v>25</v>
      </c>
      <c r="E122" s="8">
        <v>12</v>
      </c>
      <c r="F122" s="10" t="s">
        <v>25</v>
      </c>
      <c r="G122" s="8" t="s">
        <v>140</v>
      </c>
      <c r="H122" s="8" t="s">
        <v>10</v>
      </c>
      <c r="I122" s="8" t="s">
        <v>155</v>
      </c>
      <c r="J122" s="19">
        <v>200</v>
      </c>
      <c r="K122" s="25">
        <v>81</v>
      </c>
      <c r="L122" s="25">
        <v>81</v>
      </c>
      <c r="M122" s="24">
        <f t="shared" si="8"/>
        <v>1</v>
      </c>
    </row>
    <row r="123" spans="1:13" ht="18" customHeight="1" x14ac:dyDescent="0.3">
      <c r="A123" s="29"/>
      <c r="B123" s="9" t="s">
        <v>75</v>
      </c>
      <c r="C123" s="20">
        <v>992</v>
      </c>
      <c r="D123" s="8" t="s">
        <v>76</v>
      </c>
      <c r="E123" s="19" t="s">
        <v>197</v>
      </c>
      <c r="F123" s="10" t="s">
        <v>197</v>
      </c>
      <c r="G123" s="19" t="s">
        <v>197</v>
      </c>
      <c r="H123" s="19" t="s">
        <v>197</v>
      </c>
      <c r="I123" s="19" t="s">
        <v>197</v>
      </c>
      <c r="J123" s="19" t="s">
        <v>197</v>
      </c>
      <c r="K123" s="25">
        <f>K124+K135</f>
        <v>634261.5</v>
      </c>
      <c r="L123" s="25">
        <f>L124+L135</f>
        <v>12354.4</v>
      </c>
      <c r="M123" s="24">
        <f t="shared" si="8"/>
        <v>1.9478401258786793E-2</v>
      </c>
    </row>
    <row r="124" spans="1:13" x14ac:dyDescent="0.3">
      <c r="A124" s="29"/>
      <c r="B124" s="9" t="s">
        <v>77</v>
      </c>
      <c r="C124" s="20">
        <v>992</v>
      </c>
      <c r="D124" s="8" t="s">
        <v>76</v>
      </c>
      <c r="E124" s="8" t="s">
        <v>22</v>
      </c>
      <c r="F124" s="10" t="s">
        <v>197</v>
      </c>
      <c r="G124" s="19" t="s">
        <v>197</v>
      </c>
      <c r="H124" s="19" t="s">
        <v>197</v>
      </c>
      <c r="I124" s="19" t="s">
        <v>197</v>
      </c>
      <c r="J124" s="19" t="s">
        <v>197</v>
      </c>
      <c r="K124" s="25">
        <f>K125+K130</f>
        <v>621907.69999999995</v>
      </c>
      <c r="L124" s="25">
        <f>L125+L130</f>
        <v>340.3</v>
      </c>
      <c r="M124" s="24">
        <f t="shared" si="8"/>
        <v>5.47187307698554E-4</v>
      </c>
    </row>
    <row r="125" spans="1:13" ht="94.5" customHeight="1" x14ac:dyDescent="0.3">
      <c r="A125" s="29"/>
      <c r="B125" s="9" t="s">
        <v>78</v>
      </c>
      <c r="C125" s="20">
        <v>992</v>
      </c>
      <c r="D125" s="8" t="s">
        <v>76</v>
      </c>
      <c r="E125" s="8" t="s">
        <v>22</v>
      </c>
      <c r="F125" s="10" t="s">
        <v>76</v>
      </c>
      <c r="G125" s="8" t="s">
        <v>126</v>
      </c>
      <c r="H125" s="8" t="s">
        <v>125</v>
      </c>
      <c r="I125" s="19" t="s">
        <v>197</v>
      </c>
      <c r="J125" s="19" t="s">
        <v>197</v>
      </c>
      <c r="K125" s="25">
        <f t="shared" ref="K125:L127" si="13">K126</f>
        <v>381</v>
      </c>
      <c r="L125" s="25">
        <f t="shared" si="13"/>
        <v>340.3</v>
      </c>
      <c r="M125" s="24">
        <f t="shared" si="8"/>
        <v>0.89317585301837277</v>
      </c>
    </row>
    <row r="126" spans="1:13" ht="73.5" customHeight="1" x14ac:dyDescent="0.3">
      <c r="A126" s="29"/>
      <c r="B126" s="9" t="s">
        <v>120</v>
      </c>
      <c r="C126" s="20">
        <v>992</v>
      </c>
      <c r="D126" s="8" t="s">
        <v>76</v>
      </c>
      <c r="E126" s="8" t="s">
        <v>22</v>
      </c>
      <c r="F126" s="10" t="s">
        <v>76</v>
      </c>
      <c r="G126" s="8" t="s">
        <v>130</v>
      </c>
      <c r="H126" s="8" t="s">
        <v>125</v>
      </c>
      <c r="I126" s="19" t="s">
        <v>197</v>
      </c>
      <c r="J126" s="19" t="s">
        <v>197</v>
      </c>
      <c r="K126" s="25">
        <f t="shared" si="13"/>
        <v>381</v>
      </c>
      <c r="L126" s="25">
        <f t="shared" si="13"/>
        <v>340.3</v>
      </c>
      <c r="M126" s="24">
        <f t="shared" si="8"/>
        <v>0.89317585301837277</v>
      </c>
    </row>
    <row r="127" spans="1:13" ht="92.25" customHeight="1" x14ac:dyDescent="0.3">
      <c r="A127" s="29"/>
      <c r="B127" s="9" t="s">
        <v>79</v>
      </c>
      <c r="C127" s="20">
        <v>992</v>
      </c>
      <c r="D127" s="8" t="s">
        <v>76</v>
      </c>
      <c r="E127" s="8" t="s">
        <v>22</v>
      </c>
      <c r="F127" s="10" t="s">
        <v>76</v>
      </c>
      <c r="G127" s="8" t="s">
        <v>130</v>
      </c>
      <c r="H127" s="8" t="s">
        <v>10</v>
      </c>
      <c r="I127" s="19" t="s">
        <v>197</v>
      </c>
      <c r="J127" s="19" t="s">
        <v>197</v>
      </c>
      <c r="K127" s="25">
        <f t="shared" si="13"/>
        <v>381</v>
      </c>
      <c r="L127" s="25">
        <f t="shared" si="13"/>
        <v>340.3</v>
      </c>
      <c r="M127" s="24">
        <f t="shared" si="8"/>
        <v>0.89317585301837277</v>
      </c>
    </row>
    <row r="128" spans="1:13" ht="113.25" customHeight="1" x14ac:dyDescent="0.3">
      <c r="A128" s="29"/>
      <c r="B128" s="9" t="s">
        <v>80</v>
      </c>
      <c r="C128" s="20">
        <v>992</v>
      </c>
      <c r="D128" s="8" t="s">
        <v>76</v>
      </c>
      <c r="E128" s="8" t="s">
        <v>22</v>
      </c>
      <c r="F128" s="10" t="s">
        <v>76</v>
      </c>
      <c r="G128" s="8" t="s">
        <v>130</v>
      </c>
      <c r="H128" s="8" t="s">
        <v>10</v>
      </c>
      <c r="I128" s="8" t="s">
        <v>156</v>
      </c>
      <c r="J128" s="19" t="s">
        <v>197</v>
      </c>
      <c r="K128" s="25">
        <f>K129</f>
        <v>381</v>
      </c>
      <c r="L128" s="25">
        <f>L129</f>
        <v>340.3</v>
      </c>
      <c r="M128" s="24">
        <f t="shared" si="8"/>
        <v>0.89317585301837277</v>
      </c>
    </row>
    <row r="129" spans="1:13" ht="37.5" x14ac:dyDescent="0.3">
      <c r="A129" s="29"/>
      <c r="B129" s="9" t="s">
        <v>26</v>
      </c>
      <c r="C129" s="20">
        <v>992</v>
      </c>
      <c r="D129" s="8" t="s">
        <v>76</v>
      </c>
      <c r="E129" s="8" t="s">
        <v>22</v>
      </c>
      <c r="F129" s="10" t="s">
        <v>76</v>
      </c>
      <c r="G129" s="8" t="s">
        <v>130</v>
      </c>
      <c r="H129" s="8" t="s">
        <v>10</v>
      </c>
      <c r="I129" s="8" t="s">
        <v>156</v>
      </c>
      <c r="J129" s="19">
        <v>200</v>
      </c>
      <c r="K129" s="25">
        <v>381</v>
      </c>
      <c r="L129" s="25">
        <v>340.3</v>
      </c>
      <c r="M129" s="24">
        <f t="shared" si="8"/>
        <v>0.89317585301837277</v>
      </c>
    </row>
    <row r="130" spans="1:13" ht="93" customHeight="1" x14ac:dyDescent="0.3">
      <c r="A130" s="29"/>
      <c r="B130" s="9" t="s">
        <v>81</v>
      </c>
      <c r="C130" s="20">
        <v>992</v>
      </c>
      <c r="D130" s="8" t="s">
        <v>76</v>
      </c>
      <c r="E130" s="8" t="s">
        <v>22</v>
      </c>
      <c r="F130" s="10" t="s">
        <v>66</v>
      </c>
      <c r="G130" s="8" t="s">
        <v>126</v>
      </c>
      <c r="H130" s="8" t="s">
        <v>125</v>
      </c>
      <c r="I130" s="19" t="s">
        <v>197</v>
      </c>
      <c r="J130" s="19" t="s">
        <v>197</v>
      </c>
      <c r="K130" s="25">
        <f>K131</f>
        <v>621526.69999999995</v>
      </c>
      <c r="L130" s="25">
        <f>L131</f>
        <v>0</v>
      </c>
      <c r="M130" s="24">
        <f t="shared" si="8"/>
        <v>0</v>
      </c>
    </row>
    <row r="131" spans="1:13" ht="74.25" customHeight="1" x14ac:dyDescent="0.3">
      <c r="A131" s="29"/>
      <c r="B131" s="9" t="s">
        <v>82</v>
      </c>
      <c r="C131" s="20">
        <v>992</v>
      </c>
      <c r="D131" s="8" t="s">
        <v>76</v>
      </c>
      <c r="E131" s="8" t="s">
        <v>22</v>
      </c>
      <c r="F131" s="10" t="s">
        <v>66</v>
      </c>
      <c r="G131" s="8" t="s">
        <v>130</v>
      </c>
      <c r="H131" s="8" t="s">
        <v>125</v>
      </c>
      <c r="I131" s="19" t="s">
        <v>197</v>
      </c>
      <c r="J131" s="19" t="s">
        <v>197</v>
      </c>
      <c r="K131" s="25">
        <f t="shared" ref="K131:L133" si="14">K132</f>
        <v>621526.69999999995</v>
      </c>
      <c r="L131" s="25">
        <f t="shared" si="14"/>
        <v>0</v>
      </c>
      <c r="M131" s="24">
        <f t="shared" si="8"/>
        <v>0</v>
      </c>
    </row>
    <row r="132" spans="1:13" ht="93" customHeight="1" x14ac:dyDescent="0.3">
      <c r="A132" s="29"/>
      <c r="B132" s="9" t="s">
        <v>83</v>
      </c>
      <c r="C132" s="20">
        <v>992</v>
      </c>
      <c r="D132" s="8" t="s">
        <v>76</v>
      </c>
      <c r="E132" s="8" t="s">
        <v>22</v>
      </c>
      <c r="F132" s="10" t="s">
        <v>66</v>
      </c>
      <c r="G132" s="8" t="s">
        <v>130</v>
      </c>
      <c r="H132" s="8" t="s">
        <v>10</v>
      </c>
      <c r="I132" s="19" t="s">
        <v>197</v>
      </c>
      <c r="J132" s="19" t="s">
        <v>197</v>
      </c>
      <c r="K132" s="25">
        <f t="shared" si="14"/>
        <v>621526.69999999995</v>
      </c>
      <c r="L132" s="25">
        <f t="shared" si="14"/>
        <v>0</v>
      </c>
      <c r="M132" s="24">
        <f t="shared" si="8"/>
        <v>0</v>
      </c>
    </row>
    <row r="133" spans="1:13" ht="132" customHeight="1" x14ac:dyDescent="0.3">
      <c r="A133" s="29"/>
      <c r="B133" s="9" t="s">
        <v>84</v>
      </c>
      <c r="C133" s="20">
        <v>992</v>
      </c>
      <c r="D133" s="8" t="s">
        <v>76</v>
      </c>
      <c r="E133" s="8" t="s">
        <v>22</v>
      </c>
      <c r="F133" s="10" t="s">
        <v>66</v>
      </c>
      <c r="G133" s="8" t="s">
        <v>130</v>
      </c>
      <c r="H133" s="8" t="s">
        <v>10</v>
      </c>
      <c r="I133" s="8" t="s">
        <v>157</v>
      </c>
      <c r="J133" s="19" t="s">
        <v>197</v>
      </c>
      <c r="K133" s="25">
        <f t="shared" si="14"/>
        <v>621526.69999999995</v>
      </c>
      <c r="L133" s="25">
        <f t="shared" si="14"/>
        <v>0</v>
      </c>
      <c r="M133" s="24">
        <f t="shared" si="8"/>
        <v>0</v>
      </c>
    </row>
    <row r="134" spans="1:13" ht="72" customHeight="1" x14ac:dyDescent="0.3">
      <c r="A134" s="29"/>
      <c r="B134" s="9" t="s">
        <v>85</v>
      </c>
      <c r="C134" s="20">
        <v>992</v>
      </c>
      <c r="D134" s="8" t="s">
        <v>76</v>
      </c>
      <c r="E134" s="8" t="s">
        <v>22</v>
      </c>
      <c r="F134" s="10" t="s">
        <v>66</v>
      </c>
      <c r="G134" s="8" t="s">
        <v>130</v>
      </c>
      <c r="H134" s="8" t="s">
        <v>10</v>
      </c>
      <c r="I134" s="8" t="s">
        <v>157</v>
      </c>
      <c r="J134" s="19">
        <v>400</v>
      </c>
      <c r="K134" s="25">
        <v>621526.69999999995</v>
      </c>
      <c r="L134" s="25">
        <v>0</v>
      </c>
      <c r="M134" s="24">
        <f t="shared" si="8"/>
        <v>0</v>
      </c>
    </row>
    <row r="135" spans="1:13" x14ac:dyDescent="0.3">
      <c r="A135" s="29"/>
      <c r="B135" s="9" t="s">
        <v>86</v>
      </c>
      <c r="C135" s="20">
        <v>992</v>
      </c>
      <c r="D135" s="8" t="s">
        <v>76</v>
      </c>
      <c r="E135" s="8" t="s">
        <v>12</v>
      </c>
      <c r="F135" s="10" t="s">
        <v>197</v>
      </c>
      <c r="G135" s="19" t="s">
        <v>197</v>
      </c>
      <c r="H135" s="19" t="s">
        <v>197</v>
      </c>
      <c r="I135" s="19" t="s">
        <v>197</v>
      </c>
      <c r="J135" s="19" t="s">
        <v>197</v>
      </c>
      <c r="K135" s="25">
        <f>K136+K150</f>
        <v>12353.8</v>
      </c>
      <c r="L135" s="25">
        <f>L136+L150</f>
        <v>12014.1</v>
      </c>
      <c r="M135" s="24">
        <f t="shared" si="8"/>
        <v>0.97250238792922028</v>
      </c>
    </row>
    <row r="136" spans="1:13" ht="94.5" customHeight="1" x14ac:dyDescent="0.3">
      <c r="A136" s="29"/>
      <c r="B136" s="9" t="s">
        <v>81</v>
      </c>
      <c r="C136" s="20">
        <v>992</v>
      </c>
      <c r="D136" s="8" t="s">
        <v>76</v>
      </c>
      <c r="E136" s="8" t="s">
        <v>12</v>
      </c>
      <c r="F136" s="10" t="s">
        <v>66</v>
      </c>
      <c r="G136" s="8" t="s">
        <v>126</v>
      </c>
      <c r="H136" s="8" t="s">
        <v>125</v>
      </c>
      <c r="I136" s="19" t="s">
        <v>197</v>
      </c>
      <c r="J136" s="19" t="s">
        <v>197</v>
      </c>
      <c r="K136" s="25">
        <f>K137+K141</f>
        <v>9321.7999999999993</v>
      </c>
      <c r="L136" s="25">
        <f>L137+L141</f>
        <v>9246.1</v>
      </c>
      <c r="M136" s="24">
        <f t="shared" si="8"/>
        <v>0.9918792507884745</v>
      </c>
    </row>
    <row r="137" spans="1:13" ht="74.25" customHeight="1" x14ac:dyDescent="0.3">
      <c r="A137" s="29"/>
      <c r="B137" s="9" t="s">
        <v>87</v>
      </c>
      <c r="C137" s="20">
        <v>992</v>
      </c>
      <c r="D137" s="8" t="s">
        <v>76</v>
      </c>
      <c r="E137" s="8" t="s">
        <v>12</v>
      </c>
      <c r="F137" s="10" t="s">
        <v>66</v>
      </c>
      <c r="G137" s="8" t="s">
        <v>140</v>
      </c>
      <c r="H137" s="8" t="s">
        <v>125</v>
      </c>
      <c r="I137" s="19" t="s">
        <v>197</v>
      </c>
      <c r="J137" s="19" t="s">
        <v>197</v>
      </c>
      <c r="K137" s="25">
        <f t="shared" ref="K137:L139" si="15">K138</f>
        <v>1200</v>
      </c>
      <c r="L137" s="25">
        <f t="shared" si="15"/>
        <v>1128.7</v>
      </c>
      <c r="M137" s="24">
        <f t="shared" si="8"/>
        <v>0.94058333333333333</v>
      </c>
    </row>
    <row r="138" spans="1:13" ht="92.25" customHeight="1" x14ac:dyDescent="0.3">
      <c r="A138" s="29"/>
      <c r="B138" s="9" t="s">
        <v>88</v>
      </c>
      <c r="C138" s="20">
        <v>992</v>
      </c>
      <c r="D138" s="8" t="s">
        <v>76</v>
      </c>
      <c r="E138" s="8" t="s">
        <v>12</v>
      </c>
      <c r="F138" s="10" t="s">
        <v>66</v>
      </c>
      <c r="G138" s="8" t="s">
        <v>140</v>
      </c>
      <c r="H138" s="8" t="s">
        <v>10</v>
      </c>
      <c r="I138" s="19" t="s">
        <v>197</v>
      </c>
      <c r="J138" s="19" t="s">
        <v>197</v>
      </c>
      <c r="K138" s="25">
        <f t="shared" si="15"/>
        <v>1200</v>
      </c>
      <c r="L138" s="25">
        <f t="shared" si="15"/>
        <v>1128.7</v>
      </c>
      <c r="M138" s="24">
        <f t="shared" si="8"/>
        <v>0.94058333333333333</v>
      </c>
    </row>
    <row r="139" spans="1:13" ht="111.75" customHeight="1" x14ac:dyDescent="0.3">
      <c r="A139" s="29"/>
      <c r="B139" s="9" t="s">
        <v>183</v>
      </c>
      <c r="C139" s="20">
        <v>992</v>
      </c>
      <c r="D139" s="8" t="s">
        <v>76</v>
      </c>
      <c r="E139" s="8" t="s">
        <v>12</v>
      </c>
      <c r="F139" s="10" t="s">
        <v>66</v>
      </c>
      <c r="G139" s="8" t="s">
        <v>140</v>
      </c>
      <c r="H139" s="8" t="s">
        <v>10</v>
      </c>
      <c r="I139" s="8" t="s">
        <v>158</v>
      </c>
      <c r="J139" s="19" t="s">
        <v>197</v>
      </c>
      <c r="K139" s="25">
        <f t="shared" si="15"/>
        <v>1200</v>
      </c>
      <c r="L139" s="25">
        <f t="shared" si="15"/>
        <v>1128.7</v>
      </c>
      <c r="M139" s="24">
        <f t="shared" si="8"/>
        <v>0.94058333333333333</v>
      </c>
    </row>
    <row r="140" spans="1:13" ht="37.5" x14ac:dyDescent="0.3">
      <c r="A140" s="29"/>
      <c r="B140" s="9" t="s">
        <v>26</v>
      </c>
      <c r="C140" s="20">
        <v>992</v>
      </c>
      <c r="D140" s="8" t="s">
        <v>76</v>
      </c>
      <c r="E140" s="8" t="s">
        <v>12</v>
      </c>
      <c r="F140" s="10" t="s">
        <v>66</v>
      </c>
      <c r="G140" s="8" t="s">
        <v>140</v>
      </c>
      <c r="H140" s="8" t="s">
        <v>10</v>
      </c>
      <c r="I140" s="8" t="s">
        <v>158</v>
      </c>
      <c r="J140" s="19">
        <v>200</v>
      </c>
      <c r="K140" s="25">
        <v>1200</v>
      </c>
      <c r="L140" s="25">
        <v>1128.7</v>
      </c>
      <c r="M140" s="24">
        <f t="shared" si="8"/>
        <v>0.94058333333333333</v>
      </c>
    </row>
    <row r="141" spans="1:13" ht="71.25" customHeight="1" x14ac:dyDescent="0.3">
      <c r="A141" s="29"/>
      <c r="B141" s="27" t="s">
        <v>89</v>
      </c>
      <c r="C141" s="20">
        <v>992</v>
      </c>
      <c r="D141" s="8" t="s">
        <v>76</v>
      </c>
      <c r="E141" s="8" t="s">
        <v>12</v>
      </c>
      <c r="F141" s="10" t="s">
        <v>66</v>
      </c>
      <c r="G141" s="8" t="s">
        <v>159</v>
      </c>
      <c r="H141" s="8" t="s">
        <v>125</v>
      </c>
      <c r="I141" s="19" t="s">
        <v>197</v>
      </c>
      <c r="J141" s="19" t="s">
        <v>197</v>
      </c>
      <c r="K141" s="25">
        <f>K142+K145</f>
        <v>8121.8</v>
      </c>
      <c r="L141" s="25">
        <f>L142+L145</f>
        <v>8117.4</v>
      </c>
      <c r="M141" s="24">
        <f t="shared" si="8"/>
        <v>0.99945824817158746</v>
      </c>
    </row>
    <row r="142" spans="1:13" ht="73.5" customHeight="1" x14ac:dyDescent="0.3">
      <c r="A142" s="29"/>
      <c r="B142" s="9" t="s">
        <v>90</v>
      </c>
      <c r="C142" s="20">
        <v>992</v>
      </c>
      <c r="D142" s="8" t="s">
        <v>76</v>
      </c>
      <c r="E142" s="8" t="s">
        <v>12</v>
      </c>
      <c r="F142" s="10" t="s">
        <v>66</v>
      </c>
      <c r="G142" s="8" t="s">
        <v>159</v>
      </c>
      <c r="H142" s="8" t="s">
        <v>10</v>
      </c>
      <c r="I142" s="19" t="s">
        <v>197</v>
      </c>
      <c r="J142" s="19" t="s">
        <v>197</v>
      </c>
      <c r="K142" s="25">
        <f>K143</f>
        <v>203.7</v>
      </c>
      <c r="L142" s="25">
        <f>L143</f>
        <v>203.7</v>
      </c>
      <c r="M142" s="24">
        <f t="shared" si="8"/>
        <v>1</v>
      </c>
    </row>
    <row r="143" spans="1:13" ht="93" customHeight="1" x14ac:dyDescent="0.3">
      <c r="A143" s="29"/>
      <c r="B143" s="9" t="s">
        <v>91</v>
      </c>
      <c r="C143" s="20">
        <v>992</v>
      </c>
      <c r="D143" s="8" t="s">
        <v>76</v>
      </c>
      <c r="E143" s="8" t="s">
        <v>12</v>
      </c>
      <c r="F143" s="10" t="s">
        <v>66</v>
      </c>
      <c r="G143" s="8" t="s">
        <v>159</v>
      </c>
      <c r="H143" s="8" t="s">
        <v>10</v>
      </c>
      <c r="I143" s="8" t="s">
        <v>160</v>
      </c>
      <c r="J143" s="19" t="s">
        <v>197</v>
      </c>
      <c r="K143" s="25">
        <f>K144</f>
        <v>203.7</v>
      </c>
      <c r="L143" s="25">
        <f>L144</f>
        <v>203.7</v>
      </c>
      <c r="M143" s="24">
        <f t="shared" si="8"/>
        <v>1</v>
      </c>
    </row>
    <row r="144" spans="1:13" ht="33.75" customHeight="1" x14ac:dyDescent="0.3">
      <c r="A144" s="29"/>
      <c r="B144" s="28" t="s">
        <v>26</v>
      </c>
      <c r="C144" s="20">
        <v>992</v>
      </c>
      <c r="D144" s="8" t="s">
        <v>76</v>
      </c>
      <c r="E144" s="8" t="s">
        <v>12</v>
      </c>
      <c r="F144" s="10" t="s">
        <v>66</v>
      </c>
      <c r="G144" s="8" t="s">
        <v>159</v>
      </c>
      <c r="H144" s="8" t="s">
        <v>10</v>
      </c>
      <c r="I144" s="8" t="s">
        <v>160</v>
      </c>
      <c r="J144" s="19">
        <v>200</v>
      </c>
      <c r="K144" s="25">
        <v>203.7</v>
      </c>
      <c r="L144" s="25">
        <v>203.7</v>
      </c>
      <c r="M144" s="24">
        <f t="shared" si="8"/>
        <v>1</v>
      </c>
    </row>
    <row r="145" spans="1:13" ht="92.25" customHeight="1" x14ac:dyDescent="0.3">
      <c r="A145" s="29"/>
      <c r="B145" s="9" t="s">
        <v>92</v>
      </c>
      <c r="C145" s="20">
        <v>992</v>
      </c>
      <c r="D145" s="8" t="s">
        <v>76</v>
      </c>
      <c r="E145" s="8" t="s">
        <v>12</v>
      </c>
      <c r="F145" s="10" t="s">
        <v>66</v>
      </c>
      <c r="G145" s="8" t="s">
        <v>159</v>
      </c>
      <c r="H145" s="8" t="s">
        <v>22</v>
      </c>
      <c r="I145" s="19" t="s">
        <v>197</v>
      </c>
      <c r="J145" s="19" t="s">
        <v>197</v>
      </c>
      <c r="K145" s="25">
        <f>K146</f>
        <v>7918.1</v>
      </c>
      <c r="L145" s="25">
        <f>L146</f>
        <v>7913.7</v>
      </c>
      <c r="M145" s="24">
        <f t="shared" si="8"/>
        <v>0.99944431113524701</v>
      </c>
    </row>
    <row r="146" spans="1:13" ht="56.25" x14ac:dyDescent="0.3">
      <c r="A146" s="29"/>
      <c r="B146" s="9" t="s">
        <v>42</v>
      </c>
      <c r="C146" s="20">
        <v>992</v>
      </c>
      <c r="D146" s="8" t="s">
        <v>76</v>
      </c>
      <c r="E146" s="8" t="s">
        <v>12</v>
      </c>
      <c r="F146" s="10" t="s">
        <v>66</v>
      </c>
      <c r="G146" s="8" t="s">
        <v>159</v>
      </c>
      <c r="H146" s="8" t="s">
        <v>22</v>
      </c>
      <c r="I146" s="8" t="s">
        <v>141</v>
      </c>
      <c r="J146" s="19" t="s">
        <v>197</v>
      </c>
      <c r="K146" s="25">
        <f>K147+K148+K149</f>
        <v>7918.1</v>
      </c>
      <c r="L146" s="25">
        <f>L147+L148+L149</f>
        <v>7913.7</v>
      </c>
      <c r="M146" s="24">
        <f t="shared" ref="M146:M198" si="16">L146/K146</f>
        <v>0.99944431113524701</v>
      </c>
    </row>
    <row r="147" spans="1:13" ht="74.25" customHeight="1" x14ac:dyDescent="0.3">
      <c r="A147" s="29"/>
      <c r="B147" s="9" t="s">
        <v>15</v>
      </c>
      <c r="C147" s="20">
        <v>992</v>
      </c>
      <c r="D147" s="8" t="s">
        <v>76</v>
      </c>
      <c r="E147" s="8" t="s">
        <v>12</v>
      </c>
      <c r="F147" s="10" t="s">
        <v>66</v>
      </c>
      <c r="G147" s="8" t="s">
        <v>159</v>
      </c>
      <c r="H147" s="8" t="s">
        <v>22</v>
      </c>
      <c r="I147" s="8" t="s">
        <v>141</v>
      </c>
      <c r="J147" s="19">
        <v>100</v>
      </c>
      <c r="K147" s="25">
        <v>5050.2</v>
      </c>
      <c r="L147" s="25">
        <v>5049.2</v>
      </c>
      <c r="M147" s="24">
        <f t="shared" si="16"/>
        <v>0.99980198804007758</v>
      </c>
    </row>
    <row r="148" spans="1:13" ht="37.5" x14ac:dyDescent="0.3">
      <c r="A148" s="29"/>
      <c r="B148" s="9" t="s">
        <v>26</v>
      </c>
      <c r="C148" s="20">
        <v>992</v>
      </c>
      <c r="D148" s="8" t="s">
        <v>76</v>
      </c>
      <c r="E148" s="8" t="s">
        <v>12</v>
      </c>
      <c r="F148" s="10" t="s">
        <v>66</v>
      </c>
      <c r="G148" s="8" t="s">
        <v>159</v>
      </c>
      <c r="H148" s="8" t="s">
        <v>22</v>
      </c>
      <c r="I148" s="8" t="s">
        <v>141</v>
      </c>
      <c r="J148" s="19">
        <v>200</v>
      </c>
      <c r="K148" s="25">
        <v>2859.3</v>
      </c>
      <c r="L148" s="25">
        <v>2856</v>
      </c>
      <c r="M148" s="24">
        <f t="shared" si="16"/>
        <v>0.99884587136711778</v>
      </c>
    </row>
    <row r="149" spans="1:13" x14ac:dyDescent="0.3">
      <c r="A149" s="29"/>
      <c r="B149" s="9" t="s">
        <v>27</v>
      </c>
      <c r="C149" s="20">
        <v>992</v>
      </c>
      <c r="D149" s="8" t="s">
        <v>76</v>
      </c>
      <c r="E149" s="8" t="s">
        <v>12</v>
      </c>
      <c r="F149" s="10" t="s">
        <v>66</v>
      </c>
      <c r="G149" s="8" t="s">
        <v>159</v>
      </c>
      <c r="H149" s="8" t="s">
        <v>22</v>
      </c>
      <c r="I149" s="8" t="s">
        <v>141</v>
      </c>
      <c r="J149" s="19">
        <v>800</v>
      </c>
      <c r="K149" s="25">
        <v>8.6</v>
      </c>
      <c r="L149" s="25">
        <v>8.5</v>
      </c>
      <c r="M149" s="24">
        <f t="shared" si="16"/>
        <v>0.9883720930232559</v>
      </c>
    </row>
    <row r="150" spans="1:13" ht="93" customHeight="1" x14ac:dyDescent="0.3">
      <c r="A150" s="29"/>
      <c r="B150" s="9" t="s">
        <v>184</v>
      </c>
      <c r="C150" s="20">
        <v>992</v>
      </c>
      <c r="D150" s="8" t="s">
        <v>76</v>
      </c>
      <c r="E150" s="8" t="s">
        <v>12</v>
      </c>
      <c r="F150" s="10" t="s">
        <v>174</v>
      </c>
      <c r="G150" s="8" t="s">
        <v>126</v>
      </c>
      <c r="H150" s="8" t="s">
        <v>125</v>
      </c>
      <c r="I150" s="19" t="s">
        <v>197</v>
      </c>
      <c r="J150" s="19" t="s">
        <v>197</v>
      </c>
      <c r="K150" s="25">
        <f>K151</f>
        <v>3032</v>
      </c>
      <c r="L150" s="25">
        <f>L151</f>
        <v>2768</v>
      </c>
      <c r="M150" s="24">
        <f t="shared" si="16"/>
        <v>0.9129287598944591</v>
      </c>
    </row>
    <row r="151" spans="1:13" ht="93" customHeight="1" x14ac:dyDescent="0.3">
      <c r="A151" s="29"/>
      <c r="B151" s="9" t="s">
        <v>185</v>
      </c>
      <c r="C151" s="20">
        <v>992</v>
      </c>
      <c r="D151" s="8" t="s">
        <v>76</v>
      </c>
      <c r="E151" s="8" t="s">
        <v>12</v>
      </c>
      <c r="F151" s="10" t="s">
        <v>174</v>
      </c>
      <c r="G151" s="8" t="s">
        <v>130</v>
      </c>
      <c r="H151" s="8" t="s">
        <v>125</v>
      </c>
      <c r="I151" s="19" t="s">
        <v>197</v>
      </c>
      <c r="J151" s="19" t="s">
        <v>197</v>
      </c>
      <c r="K151" s="25">
        <f>K152</f>
        <v>3032</v>
      </c>
      <c r="L151" s="25">
        <f>L152</f>
        <v>2768</v>
      </c>
      <c r="M151" s="24">
        <f t="shared" si="16"/>
        <v>0.9129287598944591</v>
      </c>
    </row>
    <row r="152" spans="1:13" ht="113.25" customHeight="1" x14ac:dyDescent="0.3">
      <c r="A152" s="29"/>
      <c r="B152" s="9" t="s">
        <v>186</v>
      </c>
      <c r="C152" s="20">
        <v>992</v>
      </c>
      <c r="D152" s="8" t="s">
        <v>76</v>
      </c>
      <c r="E152" s="8" t="s">
        <v>12</v>
      </c>
      <c r="F152" s="10" t="s">
        <v>174</v>
      </c>
      <c r="G152" s="8" t="s">
        <v>130</v>
      </c>
      <c r="H152" s="8" t="s">
        <v>10</v>
      </c>
      <c r="I152" s="19" t="s">
        <v>197</v>
      </c>
      <c r="J152" s="19" t="s">
        <v>197</v>
      </c>
      <c r="K152" s="25">
        <f>K155+K153</f>
        <v>3032</v>
      </c>
      <c r="L152" s="25">
        <f>L155+L153</f>
        <v>2768</v>
      </c>
      <c r="M152" s="24">
        <f t="shared" si="16"/>
        <v>0.9129287598944591</v>
      </c>
    </row>
    <row r="153" spans="1:13" ht="204.75" customHeight="1" x14ac:dyDescent="0.3">
      <c r="A153" s="29"/>
      <c r="B153" s="9" t="s">
        <v>121</v>
      </c>
      <c r="C153" s="20">
        <v>992</v>
      </c>
      <c r="D153" s="8" t="s">
        <v>76</v>
      </c>
      <c r="E153" s="8" t="s">
        <v>12</v>
      </c>
      <c r="F153" s="10" t="s">
        <v>174</v>
      </c>
      <c r="G153" s="8" t="s">
        <v>130</v>
      </c>
      <c r="H153" s="8" t="s">
        <v>10</v>
      </c>
      <c r="I153" s="8" t="s">
        <v>161</v>
      </c>
      <c r="J153" s="19" t="s">
        <v>197</v>
      </c>
      <c r="K153" s="25">
        <f>K154</f>
        <v>176.8</v>
      </c>
      <c r="L153" s="25">
        <f>L154</f>
        <v>176.8</v>
      </c>
      <c r="M153" s="24">
        <f t="shared" si="16"/>
        <v>1</v>
      </c>
    </row>
    <row r="154" spans="1:13" ht="37.5" x14ac:dyDescent="0.3">
      <c r="A154" s="29"/>
      <c r="B154" s="9" t="s">
        <v>26</v>
      </c>
      <c r="C154" s="20">
        <v>992</v>
      </c>
      <c r="D154" s="8" t="s">
        <v>76</v>
      </c>
      <c r="E154" s="8" t="s">
        <v>12</v>
      </c>
      <c r="F154" s="10" t="s">
        <v>174</v>
      </c>
      <c r="G154" s="8" t="s">
        <v>130</v>
      </c>
      <c r="H154" s="8" t="s">
        <v>10</v>
      </c>
      <c r="I154" s="8" t="s">
        <v>161</v>
      </c>
      <c r="J154" s="19">
        <v>200</v>
      </c>
      <c r="K154" s="25">
        <v>176.8</v>
      </c>
      <c r="L154" s="25">
        <v>176.8</v>
      </c>
      <c r="M154" s="24">
        <f t="shared" si="16"/>
        <v>1</v>
      </c>
    </row>
    <row r="155" spans="1:13" ht="223.5" customHeight="1" x14ac:dyDescent="0.3">
      <c r="A155" s="29"/>
      <c r="B155" s="9" t="s">
        <v>122</v>
      </c>
      <c r="C155" s="20">
        <v>992</v>
      </c>
      <c r="D155" s="8" t="s">
        <v>76</v>
      </c>
      <c r="E155" s="8" t="s">
        <v>12</v>
      </c>
      <c r="F155" s="10" t="s">
        <v>174</v>
      </c>
      <c r="G155" s="8" t="s">
        <v>130</v>
      </c>
      <c r="H155" s="8" t="s">
        <v>10</v>
      </c>
      <c r="I155" s="8" t="s">
        <v>162</v>
      </c>
      <c r="J155" s="19" t="s">
        <v>197</v>
      </c>
      <c r="K155" s="25">
        <f>K156</f>
        <v>2855.2</v>
      </c>
      <c r="L155" s="25">
        <f>L156</f>
        <v>2591.1999999999998</v>
      </c>
      <c r="M155" s="24">
        <f t="shared" si="16"/>
        <v>0.90753712524516672</v>
      </c>
    </row>
    <row r="156" spans="1:13" ht="35.25" customHeight="1" x14ac:dyDescent="0.3">
      <c r="A156" s="29"/>
      <c r="B156" s="27" t="s">
        <v>26</v>
      </c>
      <c r="C156" s="20">
        <v>992</v>
      </c>
      <c r="D156" s="8" t="s">
        <v>76</v>
      </c>
      <c r="E156" s="8" t="s">
        <v>12</v>
      </c>
      <c r="F156" s="10" t="s">
        <v>174</v>
      </c>
      <c r="G156" s="8" t="s">
        <v>130</v>
      </c>
      <c r="H156" s="8" t="s">
        <v>10</v>
      </c>
      <c r="I156" s="8" t="s">
        <v>162</v>
      </c>
      <c r="J156" s="19">
        <v>200</v>
      </c>
      <c r="K156" s="25">
        <v>2855.2</v>
      </c>
      <c r="L156" s="25">
        <v>2591.1999999999998</v>
      </c>
      <c r="M156" s="24">
        <f t="shared" si="16"/>
        <v>0.90753712524516672</v>
      </c>
    </row>
    <row r="157" spans="1:13" ht="16.5" customHeight="1" x14ac:dyDescent="0.3">
      <c r="A157" s="29"/>
      <c r="B157" s="27" t="s">
        <v>93</v>
      </c>
      <c r="C157" s="20">
        <v>992</v>
      </c>
      <c r="D157" s="8" t="s">
        <v>94</v>
      </c>
      <c r="E157" s="19" t="s">
        <v>197</v>
      </c>
      <c r="F157" s="10" t="s">
        <v>197</v>
      </c>
      <c r="G157" s="19" t="s">
        <v>197</v>
      </c>
      <c r="H157" s="19" t="s">
        <v>197</v>
      </c>
      <c r="I157" s="19" t="s">
        <v>197</v>
      </c>
      <c r="J157" s="19" t="s">
        <v>197</v>
      </c>
      <c r="K157" s="25">
        <f t="shared" ref="K157:L161" si="17">K158</f>
        <v>67</v>
      </c>
      <c r="L157" s="25">
        <f t="shared" si="17"/>
        <v>67</v>
      </c>
      <c r="M157" s="24">
        <f t="shared" si="16"/>
        <v>1</v>
      </c>
    </row>
    <row r="158" spans="1:13" ht="33" customHeight="1" x14ac:dyDescent="0.3">
      <c r="A158" s="29"/>
      <c r="B158" s="27" t="s">
        <v>95</v>
      </c>
      <c r="C158" s="20">
        <v>992</v>
      </c>
      <c r="D158" s="8" t="s">
        <v>94</v>
      </c>
      <c r="E158" s="8" t="s">
        <v>94</v>
      </c>
      <c r="F158" s="10" t="s">
        <v>197</v>
      </c>
      <c r="G158" s="19" t="s">
        <v>197</v>
      </c>
      <c r="H158" s="19" t="s">
        <v>197</v>
      </c>
      <c r="I158" s="19" t="s">
        <v>197</v>
      </c>
      <c r="J158" s="19" t="s">
        <v>197</v>
      </c>
      <c r="K158" s="25">
        <f t="shared" si="17"/>
        <v>67</v>
      </c>
      <c r="L158" s="25">
        <f t="shared" si="17"/>
        <v>67</v>
      </c>
      <c r="M158" s="24">
        <f t="shared" si="16"/>
        <v>1</v>
      </c>
    </row>
    <row r="159" spans="1:13" ht="55.5" customHeight="1" x14ac:dyDescent="0.3">
      <c r="A159" s="29"/>
      <c r="B159" s="9" t="s">
        <v>96</v>
      </c>
      <c r="C159" s="20">
        <v>992</v>
      </c>
      <c r="D159" s="8" t="s">
        <v>94</v>
      </c>
      <c r="E159" s="8" t="s">
        <v>94</v>
      </c>
      <c r="F159" s="10" t="s">
        <v>17</v>
      </c>
      <c r="G159" s="8" t="s">
        <v>126</v>
      </c>
      <c r="H159" s="8" t="s">
        <v>125</v>
      </c>
      <c r="I159" s="19" t="s">
        <v>197</v>
      </c>
      <c r="J159" s="19" t="s">
        <v>197</v>
      </c>
      <c r="K159" s="25">
        <f t="shared" si="17"/>
        <v>67</v>
      </c>
      <c r="L159" s="25">
        <f t="shared" si="17"/>
        <v>67</v>
      </c>
      <c r="M159" s="24">
        <f t="shared" si="16"/>
        <v>1</v>
      </c>
    </row>
    <row r="160" spans="1:13" ht="56.25" customHeight="1" x14ac:dyDescent="0.3">
      <c r="A160" s="29"/>
      <c r="B160" s="9" t="s">
        <v>97</v>
      </c>
      <c r="C160" s="20">
        <v>992</v>
      </c>
      <c r="D160" s="8" t="s">
        <v>94</v>
      </c>
      <c r="E160" s="8" t="s">
        <v>94</v>
      </c>
      <c r="F160" s="10" t="s">
        <v>17</v>
      </c>
      <c r="G160" s="8" t="s">
        <v>130</v>
      </c>
      <c r="H160" s="8" t="s">
        <v>125</v>
      </c>
      <c r="I160" s="19" t="s">
        <v>197</v>
      </c>
      <c r="J160" s="19" t="s">
        <v>197</v>
      </c>
      <c r="K160" s="25">
        <f t="shared" si="17"/>
        <v>67</v>
      </c>
      <c r="L160" s="25">
        <f t="shared" si="17"/>
        <v>67</v>
      </c>
      <c r="M160" s="24">
        <f t="shared" si="16"/>
        <v>1</v>
      </c>
    </row>
    <row r="161" spans="1:13" ht="76.5" customHeight="1" x14ac:dyDescent="0.3">
      <c r="A161" s="29"/>
      <c r="B161" s="9" t="s">
        <v>98</v>
      </c>
      <c r="C161" s="20">
        <v>992</v>
      </c>
      <c r="D161" s="8" t="s">
        <v>94</v>
      </c>
      <c r="E161" s="8" t="s">
        <v>94</v>
      </c>
      <c r="F161" s="10" t="s">
        <v>17</v>
      </c>
      <c r="G161" s="8" t="s">
        <v>130</v>
      </c>
      <c r="H161" s="8" t="s">
        <v>10</v>
      </c>
      <c r="I161" s="19" t="s">
        <v>197</v>
      </c>
      <c r="J161" s="19" t="s">
        <v>197</v>
      </c>
      <c r="K161" s="25">
        <f t="shared" si="17"/>
        <v>67</v>
      </c>
      <c r="L161" s="25">
        <f t="shared" si="17"/>
        <v>67</v>
      </c>
      <c r="M161" s="24">
        <f t="shared" si="16"/>
        <v>1</v>
      </c>
    </row>
    <row r="162" spans="1:13" ht="76.5" customHeight="1" x14ac:dyDescent="0.3">
      <c r="A162" s="29"/>
      <c r="B162" s="9" t="s">
        <v>187</v>
      </c>
      <c r="C162" s="20">
        <v>992</v>
      </c>
      <c r="D162" s="8" t="s">
        <v>94</v>
      </c>
      <c r="E162" s="8" t="s">
        <v>94</v>
      </c>
      <c r="F162" s="10" t="s">
        <v>17</v>
      </c>
      <c r="G162" s="8" t="s">
        <v>130</v>
      </c>
      <c r="H162" s="8" t="s">
        <v>10</v>
      </c>
      <c r="I162" s="8" t="s">
        <v>163</v>
      </c>
      <c r="J162" s="19" t="s">
        <v>197</v>
      </c>
      <c r="K162" s="25">
        <f>K164+K163</f>
        <v>67</v>
      </c>
      <c r="L162" s="25">
        <f>L164+L163</f>
        <v>67</v>
      </c>
      <c r="M162" s="24">
        <f t="shared" si="16"/>
        <v>1</v>
      </c>
    </row>
    <row r="163" spans="1:13" ht="76.5" customHeight="1" x14ac:dyDescent="0.3">
      <c r="A163" s="29"/>
      <c r="B163" s="9" t="s">
        <v>15</v>
      </c>
      <c r="C163" s="20">
        <v>992</v>
      </c>
      <c r="D163" s="8" t="s">
        <v>94</v>
      </c>
      <c r="E163" s="8" t="s">
        <v>94</v>
      </c>
      <c r="F163" s="10" t="s">
        <v>17</v>
      </c>
      <c r="G163" s="8" t="s">
        <v>130</v>
      </c>
      <c r="H163" s="8" t="s">
        <v>10</v>
      </c>
      <c r="I163" s="8" t="s">
        <v>163</v>
      </c>
      <c r="J163" s="19">
        <v>100</v>
      </c>
      <c r="K163" s="25">
        <v>20</v>
      </c>
      <c r="L163" s="25">
        <v>20</v>
      </c>
      <c r="M163" s="24">
        <f t="shared" si="16"/>
        <v>1</v>
      </c>
    </row>
    <row r="164" spans="1:13" ht="37.5" x14ac:dyDescent="0.3">
      <c r="A164" s="29"/>
      <c r="B164" s="9" t="s">
        <v>26</v>
      </c>
      <c r="C164" s="20">
        <v>992</v>
      </c>
      <c r="D164" s="8" t="s">
        <v>94</v>
      </c>
      <c r="E164" s="8" t="s">
        <v>94</v>
      </c>
      <c r="F164" s="10" t="s">
        <v>17</v>
      </c>
      <c r="G164" s="8" t="s">
        <v>130</v>
      </c>
      <c r="H164" s="8" t="s">
        <v>10</v>
      </c>
      <c r="I164" s="8" t="s">
        <v>163</v>
      </c>
      <c r="J164" s="19">
        <v>200</v>
      </c>
      <c r="K164" s="25">
        <v>47</v>
      </c>
      <c r="L164" s="25">
        <v>47</v>
      </c>
      <c r="M164" s="24">
        <f t="shared" si="16"/>
        <v>1</v>
      </c>
    </row>
    <row r="165" spans="1:13" ht="37.5" x14ac:dyDescent="0.3">
      <c r="A165" s="29"/>
      <c r="B165" s="9" t="s">
        <v>99</v>
      </c>
      <c r="C165" s="20">
        <v>992</v>
      </c>
      <c r="D165" s="8" t="s">
        <v>100</v>
      </c>
      <c r="E165" s="8" t="s">
        <v>10</v>
      </c>
      <c r="F165" s="10" t="s">
        <v>197</v>
      </c>
      <c r="G165" s="19" t="s">
        <v>197</v>
      </c>
      <c r="H165" s="19" t="s">
        <v>197</v>
      </c>
      <c r="I165" s="19" t="s">
        <v>197</v>
      </c>
      <c r="J165" s="19" t="s">
        <v>197</v>
      </c>
      <c r="K165" s="25">
        <f>K166</f>
        <v>11220.4</v>
      </c>
      <c r="L165" s="25">
        <f>L166</f>
        <v>10824.9</v>
      </c>
      <c r="M165" s="24">
        <f t="shared" si="16"/>
        <v>0.964751702256604</v>
      </c>
    </row>
    <row r="166" spans="1:13" x14ac:dyDescent="0.3">
      <c r="A166" s="29"/>
      <c r="B166" s="9" t="s">
        <v>101</v>
      </c>
      <c r="C166" s="20">
        <v>992</v>
      </c>
      <c r="D166" s="8" t="s">
        <v>100</v>
      </c>
      <c r="E166" s="8" t="s">
        <v>10</v>
      </c>
      <c r="F166" s="10" t="s">
        <v>197</v>
      </c>
      <c r="G166" s="19" t="s">
        <v>197</v>
      </c>
      <c r="H166" s="19" t="s">
        <v>197</v>
      </c>
      <c r="I166" s="19" t="s">
        <v>197</v>
      </c>
      <c r="J166" s="19" t="s">
        <v>197</v>
      </c>
      <c r="K166" s="25">
        <f>K167</f>
        <v>11220.4</v>
      </c>
      <c r="L166" s="25">
        <f>L167</f>
        <v>10824.9</v>
      </c>
      <c r="M166" s="24">
        <f t="shared" si="16"/>
        <v>0.964751702256604</v>
      </c>
    </row>
    <row r="167" spans="1:13" ht="76.5" customHeight="1" x14ac:dyDescent="0.3">
      <c r="A167" s="29"/>
      <c r="B167" s="9" t="s">
        <v>102</v>
      </c>
      <c r="C167" s="20">
        <v>992</v>
      </c>
      <c r="D167" s="8" t="s">
        <v>100</v>
      </c>
      <c r="E167" s="8" t="s">
        <v>10</v>
      </c>
      <c r="F167" s="10" t="s">
        <v>175</v>
      </c>
      <c r="G167" s="8" t="s">
        <v>126</v>
      </c>
      <c r="H167" s="8" t="s">
        <v>125</v>
      </c>
      <c r="I167" s="19" t="s">
        <v>197</v>
      </c>
      <c r="J167" s="19" t="s">
        <v>197</v>
      </c>
      <c r="K167" s="25">
        <f>K168+K174</f>
        <v>11220.4</v>
      </c>
      <c r="L167" s="25">
        <f>L168+L174</f>
        <v>10824.9</v>
      </c>
      <c r="M167" s="24">
        <f t="shared" si="16"/>
        <v>0.964751702256604</v>
      </c>
    </row>
    <row r="168" spans="1:13" ht="75" customHeight="1" x14ac:dyDescent="0.3">
      <c r="A168" s="29"/>
      <c r="B168" s="9" t="s">
        <v>103</v>
      </c>
      <c r="C168" s="20">
        <v>992</v>
      </c>
      <c r="D168" s="8" t="s">
        <v>100</v>
      </c>
      <c r="E168" s="8" t="s">
        <v>10</v>
      </c>
      <c r="F168" s="10" t="s">
        <v>175</v>
      </c>
      <c r="G168" s="8" t="s">
        <v>130</v>
      </c>
      <c r="H168" s="8" t="s">
        <v>125</v>
      </c>
      <c r="I168" s="19" t="s">
        <v>197</v>
      </c>
      <c r="J168" s="19" t="s">
        <v>197</v>
      </c>
      <c r="K168" s="25">
        <f>K169</f>
        <v>8928.9</v>
      </c>
      <c r="L168" s="25">
        <f>L169</f>
        <v>8635.9</v>
      </c>
      <c r="M168" s="24">
        <f t="shared" si="16"/>
        <v>0.96718520758436088</v>
      </c>
    </row>
    <row r="169" spans="1:13" ht="95.25" customHeight="1" x14ac:dyDescent="0.3">
      <c r="A169" s="29"/>
      <c r="B169" s="9" t="s">
        <v>104</v>
      </c>
      <c r="C169" s="20">
        <v>992</v>
      </c>
      <c r="D169" s="8" t="s">
        <v>100</v>
      </c>
      <c r="E169" s="8" t="s">
        <v>10</v>
      </c>
      <c r="F169" s="10" t="s">
        <v>175</v>
      </c>
      <c r="G169" s="8" t="s">
        <v>130</v>
      </c>
      <c r="H169" s="8" t="s">
        <v>10</v>
      </c>
      <c r="I169" s="19" t="s">
        <v>197</v>
      </c>
      <c r="J169" s="19" t="s">
        <v>197</v>
      </c>
      <c r="K169" s="25">
        <f>K170</f>
        <v>8928.9</v>
      </c>
      <c r="L169" s="25">
        <f>L170</f>
        <v>8635.9</v>
      </c>
      <c r="M169" s="24">
        <f t="shared" si="16"/>
        <v>0.96718520758436088</v>
      </c>
    </row>
    <row r="170" spans="1:13" ht="114" customHeight="1" x14ac:dyDescent="0.3">
      <c r="A170" s="29"/>
      <c r="B170" s="9" t="s">
        <v>188</v>
      </c>
      <c r="C170" s="20">
        <v>992</v>
      </c>
      <c r="D170" s="8" t="s">
        <v>100</v>
      </c>
      <c r="E170" s="8" t="s">
        <v>10</v>
      </c>
      <c r="F170" s="10" t="s">
        <v>175</v>
      </c>
      <c r="G170" s="8" t="s">
        <v>130</v>
      </c>
      <c r="H170" s="8" t="s">
        <v>10</v>
      </c>
      <c r="I170" s="8" t="s">
        <v>141</v>
      </c>
      <c r="J170" s="19" t="s">
        <v>197</v>
      </c>
      <c r="K170" s="25">
        <f>K171+K172+K173</f>
        <v>8928.9</v>
      </c>
      <c r="L170" s="25">
        <f>L171+L172+L173</f>
        <v>8635.9</v>
      </c>
      <c r="M170" s="24">
        <f t="shared" si="16"/>
        <v>0.96718520758436088</v>
      </c>
    </row>
    <row r="171" spans="1:13" ht="73.5" customHeight="1" x14ac:dyDescent="0.3">
      <c r="A171" s="29"/>
      <c r="B171" s="9" t="s">
        <v>15</v>
      </c>
      <c r="C171" s="20">
        <v>992</v>
      </c>
      <c r="D171" s="8" t="s">
        <v>100</v>
      </c>
      <c r="E171" s="8" t="s">
        <v>10</v>
      </c>
      <c r="F171" s="10" t="s">
        <v>175</v>
      </c>
      <c r="G171" s="8" t="s">
        <v>130</v>
      </c>
      <c r="H171" s="8" t="s">
        <v>10</v>
      </c>
      <c r="I171" s="8" t="s">
        <v>141</v>
      </c>
      <c r="J171" s="19">
        <v>100</v>
      </c>
      <c r="K171" s="25">
        <v>7486.7</v>
      </c>
      <c r="L171" s="25">
        <v>7486.3</v>
      </c>
      <c r="M171" s="24">
        <f t="shared" si="16"/>
        <v>0.99994657192087311</v>
      </c>
    </row>
    <row r="172" spans="1:13" ht="37.5" x14ac:dyDescent="0.3">
      <c r="A172" s="29"/>
      <c r="B172" s="9" t="s">
        <v>26</v>
      </c>
      <c r="C172" s="20">
        <v>992</v>
      </c>
      <c r="D172" s="8" t="s">
        <v>100</v>
      </c>
      <c r="E172" s="8" t="s">
        <v>10</v>
      </c>
      <c r="F172" s="10" t="s">
        <v>175</v>
      </c>
      <c r="G172" s="8" t="s">
        <v>130</v>
      </c>
      <c r="H172" s="8" t="s">
        <v>10</v>
      </c>
      <c r="I172" s="8" t="s">
        <v>141</v>
      </c>
      <c r="J172" s="19">
        <v>200</v>
      </c>
      <c r="K172" s="25">
        <v>1434.8</v>
      </c>
      <c r="L172" s="25">
        <v>1142.3</v>
      </c>
      <c r="M172" s="24">
        <f t="shared" si="16"/>
        <v>0.79613883468079172</v>
      </c>
    </row>
    <row r="173" spans="1:13" x14ac:dyDescent="0.3">
      <c r="A173" s="29"/>
      <c r="B173" s="9" t="s">
        <v>27</v>
      </c>
      <c r="C173" s="20">
        <v>992</v>
      </c>
      <c r="D173" s="8" t="s">
        <v>100</v>
      </c>
      <c r="E173" s="8" t="s">
        <v>10</v>
      </c>
      <c r="F173" s="10" t="s">
        <v>175</v>
      </c>
      <c r="G173" s="8" t="s">
        <v>130</v>
      </c>
      <c r="H173" s="8" t="s">
        <v>10</v>
      </c>
      <c r="I173" s="8" t="s">
        <v>141</v>
      </c>
      <c r="J173" s="19">
        <v>800</v>
      </c>
      <c r="K173" s="25">
        <v>7.4</v>
      </c>
      <c r="L173" s="25">
        <v>7.3</v>
      </c>
      <c r="M173" s="24">
        <f t="shared" si="16"/>
        <v>0.9864864864864864</v>
      </c>
    </row>
    <row r="174" spans="1:13" ht="72.75" customHeight="1" x14ac:dyDescent="0.3">
      <c r="A174" s="29"/>
      <c r="B174" s="9" t="s">
        <v>105</v>
      </c>
      <c r="C174" s="20">
        <v>992</v>
      </c>
      <c r="D174" s="8" t="s">
        <v>100</v>
      </c>
      <c r="E174" s="8" t="s">
        <v>10</v>
      </c>
      <c r="F174" s="10" t="s">
        <v>175</v>
      </c>
      <c r="G174" s="8" t="s">
        <v>140</v>
      </c>
      <c r="H174" s="8" t="s">
        <v>125</v>
      </c>
      <c r="I174" s="19" t="s">
        <v>197</v>
      </c>
      <c r="J174" s="19" t="s">
        <v>197</v>
      </c>
      <c r="K174" s="25">
        <f>K175</f>
        <v>2291.5</v>
      </c>
      <c r="L174" s="25">
        <f>L175</f>
        <v>2189</v>
      </c>
      <c r="M174" s="24">
        <f t="shared" si="16"/>
        <v>0.9552694741435741</v>
      </c>
    </row>
    <row r="175" spans="1:13" ht="93" customHeight="1" x14ac:dyDescent="0.3">
      <c r="A175" s="29"/>
      <c r="B175" s="9" t="s">
        <v>106</v>
      </c>
      <c r="C175" s="20">
        <v>992</v>
      </c>
      <c r="D175" s="8" t="s">
        <v>100</v>
      </c>
      <c r="E175" s="8" t="s">
        <v>10</v>
      </c>
      <c r="F175" s="10" t="s">
        <v>175</v>
      </c>
      <c r="G175" s="8" t="s">
        <v>140</v>
      </c>
      <c r="H175" s="8" t="s">
        <v>10</v>
      </c>
      <c r="I175" s="19" t="s">
        <v>197</v>
      </c>
      <c r="J175" s="19" t="s">
        <v>197</v>
      </c>
      <c r="K175" s="25">
        <f>K176</f>
        <v>2291.5</v>
      </c>
      <c r="L175" s="25">
        <f>L176</f>
        <v>2189</v>
      </c>
      <c r="M175" s="24">
        <f t="shared" si="16"/>
        <v>0.9552694741435741</v>
      </c>
    </row>
    <row r="176" spans="1:13" ht="92.25" customHeight="1" x14ac:dyDescent="0.3">
      <c r="A176" s="29"/>
      <c r="B176" s="9" t="s">
        <v>189</v>
      </c>
      <c r="C176" s="20">
        <v>992</v>
      </c>
      <c r="D176" s="8" t="s">
        <v>100</v>
      </c>
      <c r="E176" s="8" t="s">
        <v>10</v>
      </c>
      <c r="F176" s="10" t="s">
        <v>175</v>
      </c>
      <c r="G176" s="8" t="s">
        <v>140</v>
      </c>
      <c r="H176" s="8" t="s">
        <v>10</v>
      </c>
      <c r="I176" s="8" t="s">
        <v>141</v>
      </c>
      <c r="J176" s="19" t="s">
        <v>197</v>
      </c>
      <c r="K176" s="25">
        <f>K177+K178</f>
        <v>2291.5</v>
      </c>
      <c r="L176" s="25">
        <f>L177+L178</f>
        <v>2189</v>
      </c>
      <c r="M176" s="24">
        <f t="shared" si="16"/>
        <v>0.9552694741435741</v>
      </c>
    </row>
    <row r="177" spans="1:13" ht="75" customHeight="1" x14ac:dyDescent="0.3">
      <c r="A177" s="29"/>
      <c r="B177" s="9" t="s">
        <v>15</v>
      </c>
      <c r="C177" s="20">
        <v>992</v>
      </c>
      <c r="D177" s="8" t="s">
        <v>100</v>
      </c>
      <c r="E177" s="8" t="s">
        <v>10</v>
      </c>
      <c r="F177" s="10" t="s">
        <v>175</v>
      </c>
      <c r="G177" s="8" t="s">
        <v>140</v>
      </c>
      <c r="H177" s="8" t="s">
        <v>10</v>
      </c>
      <c r="I177" s="8" t="s">
        <v>141</v>
      </c>
      <c r="J177" s="19">
        <v>100</v>
      </c>
      <c r="K177" s="25">
        <v>1491.5</v>
      </c>
      <c r="L177" s="25">
        <v>1409.5</v>
      </c>
      <c r="M177" s="24">
        <f t="shared" si="16"/>
        <v>0.94502179014415022</v>
      </c>
    </row>
    <row r="178" spans="1:13" ht="33" customHeight="1" x14ac:dyDescent="0.3">
      <c r="A178" s="29"/>
      <c r="B178" s="27" t="s">
        <v>26</v>
      </c>
      <c r="C178" s="20">
        <v>992</v>
      </c>
      <c r="D178" s="8" t="s">
        <v>100</v>
      </c>
      <c r="E178" s="8" t="s">
        <v>10</v>
      </c>
      <c r="F178" s="10" t="s">
        <v>175</v>
      </c>
      <c r="G178" s="8" t="s">
        <v>140</v>
      </c>
      <c r="H178" s="8" t="s">
        <v>10</v>
      </c>
      <c r="I178" s="8" t="s">
        <v>141</v>
      </c>
      <c r="J178" s="19">
        <v>200</v>
      </c>
      <c r="K178" s="25">
        <v>800</v>
      </c>
      <c r="L178" s="25">
        <v>779.5</v>
      </c>
      <c r="M178" s="24">
        <f t="shared" si="16"/>
        <v>0.97437499999999999</v>
      </c>
    </row>
    <row r="179" spans="1:13" ht="15" customHeight="1" x14ac:dyDescent="0.3">
      <c r="A179" s="29"/>
      <c r="B179" s="27" t="s">
        <v>107</v>
      </c>
      <c r="C179" s="20">
        <v>992</v>
      </c>
      <c r="D179" s="8">
        <v>10</v>
      </c>
      <c r="E179" s="19" t="s">
        <v>197</v>
      </c>
      <c r="F179" s="10" t="s">
        <v>197</v>
      </c>
      <c r="G179" s="19" t="s">
        <v>197</v>
      </c>
      <c r="H179" s="19" t="s">
        <v>197</v>
      </c>
      <c r="I179" s="19" t="s">
        <v>197</v>
      </c>
      <c r="J179" s="19" t="s">
        <v>197</v>
      </c>
      <c r="K179" s="25">
        <f>K180+K184</f>
        <v>1504.4</v>
      </c>
      <c r="L179" s="25">
        <f>L180+L184</f>
        <v>1500.3</v>
      </c>
      <c r="M179" s="24">
        <f t="shared" si="16"/>
        <v>0.99727466099441631</v>
      </c>
    </row>
    <row r="180" spans="1:13" ht="14.25" customHeight="1" x14ac:dyDescent="0.3">
      <c r="A180" s="29"/>
      <c r="B180" s="27" t="s">
        <v>108</v>
      </c>
      <c r="C180" s="20">
        <v>992</v>
      </c>
      <c r="D180" s="8">
        <v>10</v>
      </c>
      <c r="E180" s="8" t="s">
        <v>10</v>
      </c>
      <c r="F180" s="10" t="s">
        <v>197</v>
      </c>
      <c r="G180" s="19" t="s">
        <v>197</v>
      </c>
      <c r="H180" s="19" t="s">
        <v>197</v>
      </c>
      <c r="I180" s="19" t="s">
        <v>197</v>
      </c>
      <c r="J180" s="19" t="s">
        <v>197</v>
      </c>
      <c r="K180" s="25">
        <f t="shared" ref="K180:L182" si="18">K181</f>
        <v>1364.4</v>
      </c>
      <c r="L180" s="25">
        <f t="shared" si="18"/>
        <v>1364.3</v>
      </c>
      <c r="M180" s="24">
        <f t="shared" si="16"/>
        <v>0.99992670771034875</v>
      </c>
    </row>
    <row r="181" spans="1:13" ht="54" customHeight="1" x14ac:dyDescent="0.3">
      <c r="A181" s="29"/>
      <c r="B181" s="9" t="s">
        <v>43</v>
      </c>
      <c r="C181" s="20">
        <v>992</v>
      </c>
      <c r="D181" s="8">
        <v>10</v>
      </c>
      <c r="E181" s="8" t="s">
        <v>10</v>
      </c>
      <c r="F181" s="10" t="s">
        <v>173</v>
      </c>
      <c r="G181" s="8" t="s">
        <v>164</v>
      </c>
      <c r="H181" s="8" t="s">
        <v>125</v>
      </c>
      <c r="I181" s="19" t="s">
        <v>197</v>
      </c>
      <c r="J181" s="19" t="s">
        <v>197</v>
      </c>
      <c r="K181" s="25">
        <f t="shared" si="18"/>
        <v>1364.4</v>
      </c>
      <c r="L181" s="25">
        <f t="shared" si="18"/>
        <v>1364.3</v>
      </c>
      <c r="M181" s="24">
        <f t="shared" si="16"/>
        <v>0.99992670771034875</v>
      </c>
    </row>
    <row r="182" spans="1:13" ht="50.25" customHeight="1" x14ac:dyDescent="0.3">
      <c r="A182" s="29"/>
      <c r="B182" s="27" t="s">
        <v>123</v>
      </c>
      <c r="C182" s="20">
        <v>992</v>
      </c>
      <c r="D182" s="8">
        <v>10</v>
      </c>
      <c r="E182" s="8" t="s">
        <v>10</v>
      </c>
      <c r="F182" s="10" t="s">
        <v>173</v>
      </c>
      <c r="G182" s="8" t="s">
        <v>164</v>
      </c>
      <c r="H182" s="8" t="s">
        <v>125</v>
      </c>
      <c r="I182" s="8" t="s">
        <v>165</v>
      </c>
      <c r="J182" s="19" t="s">
        <v>197</v>
      </c>
      <c r="K182" s="25">
        <f t="shared" si="18"/>
        <v>1364.4</v>
      </c>
      <c r="L182" s="25">
        <f t="shared" si="18"/>
        <v>1364.3</v>
      </c>
      <c r="M182" s="24">
        <f t="shared" si="16"/>
        <v>0.99992670771034875</v>
      </c>
    </row>
    <row r="183" spans="1:13" ht="33.75" customHeight="1" x14ac:dyDescent="0.3">
      <c r="A183" s="29"/>
      <c r="B183" s="27" t="s">
        <v>109</v>
      </c>
      <c r="C183" s="20">
        <v>992</v>
      </c>
      <c r="D183" s="8">
        <v>10</v>
      </c>
      <c r="E183" s="8" t="s">
        <v>10</v>
      </c>
      <c r="F183" s="10" t="s">
        <v>173</v>
      </c>
      <c r="G183" s="8" t="s">
        <v>164</v>
      </c>
      <c r="H183" s="8" t="s">
        <v>125</v>
      </c>
      <c r="I183" s="8" t="s">
        <v>165</v>
      </c>
      <c r="J183" s="19">
        <v>300</v>
      </c>
      <c r="K183" s="25">
        <v>1364.4</v>
      </c>
      <c r="L183" s="25">
        <v>1364.3</v>
      </c>
      <c r="M183" s="24">
        <f t="shared" si="16"/>
        <v>0.99992670771034875</v>
      </c>
    </row>
    <row r="184" spans="1:13" ht="15" customHeight="1" x14ac:dyDescent="0.3">
      <c r="A184" s="29"/>
      <c r="B184" s="27" t="s">
        <v>110</v>
      </c>
      <c r="C184" s="20">
        <v>992</v>
      </c>
      <c r="D184" s="8">
        <v>10</v>
      </c>
      <c r="E184" s="8" t="s">
        <v>12</v>
      </c>
      <c r="F184" s="10" t="s">
        <v>197</v>
      </c>
      <c r="G184" s="19" t="s">
        <v>197</v>
      </c>
      <c r="H184" s="19" t="s">
        <v>197</v>
      </c>
      <c r="I184" s="19" t="s">
        <v>197</v>
      </c>
      <c r="J184" s="19" t="s">
        <v>197</v>
      </c>
      <c r="K184" s="25">
        <f t="shared" ref="K184:L188" si="19">K185</f>
        <v>140</v>
      </c>
      <c r="L184" s="25">
        <f t="shared" si="19"/>
        <v>136</v>
      </c>
      <c r="M184" s="24">
        <f t="shared" si="16"/>
        <v>0.97142857142857142</v>
      </c>
    </row>
    <row r="185" spans="1:13" ht="89.25" customHeight="1" x14ac:dyDescent="0.3">
      <c r="A185" s="29"/>
      <c r="B185" s="27" t="s">
        <v>111</v>
      </c>
      <c r="C185" s="20">
        <v>992</v>
      </c>
      <c r="D185" s="8">
        <v>10</v>
      </c>
      <c r="E185" s="8" t="s">
        <v>12</v>
      </c>
      <c r="F185" s="10" t="s">
        <v>94</v>
      </c>
      <c r="G185" s="8" t="s">
        <v>126</v>
      </c>
      <c r="H185" s="8" t="s">
        <v>125</v>
      </c>
      <c r="I185" s="19" t="s">
        <v>197</v>
      </c>
      <c r="J185" s="19" t="s">
        <v>197</v>
      </c>
      <c r="K185" s="25">
        <f t="shared" si="19"/>
        <v>140</v>
      </c>
      <c r="L185" s="25">
        <f t="shared" si="19"/>
        <v>136</v>
      </c>
      <c r="M185" s="24">
        <f t="shared" si="16"/>
        <v>0.97142857142857142</v>
      </c>
    </row>
    <row r="186" spans="1:13" ht="90.75" customHeight="1" x14ac:dyDescent="0.3">
      <c r="A186" s="29"/>
      <c r="B186" s="9" t="s">
        <v>112</v>
      </c>
      <c r="C186" s="20">
        <v>992</v>
      </c>
      <c r="D186" s="8">
        <v>10</v>
      </c>
      <c r="E186" s="8" t="s">
        <v>12</v>
      </c>
      <c r="F186" s="10" t="s">
        <v>94</v>
      </c>
      <c r="G186" s="8" t="s">
        <v>130</v>
      </c>
      <c r="H186" s="8" t="s">
        <v>125</v>
      </c>
      <c r="I186" s="19" t="s">
        <v>197</v>
      </c>
      <c r="J186" s="19" t="s">
        <v>197</v>
      </c>
      <c r="K186" s="25">
        <f t="shared" si="19"/>
        <v>140</v>
      </c>
      <c r="L186" s="25">
        <f t="shared" si="19"/>
        <v>136</v>
      </c>
      <c r="M186" s="24">
        <f t="shared" si="16"/>
        <v>0.97142857142857142</v>
      </c>
    </row>
    <row r="187" spans="1:13" ht="93.75" customHeight="1" x14ac:dyDescent="0.3">
      <c r="A187" s="29"/>
      <c r="B187" s="9" t="s">
        <v>113</v>
      </c>
      <c r="C187" s="20">
        <v>992</v>
      </c>
      <c r="D187" s="8">
        <v>10</v>
      </c>
      <c r="E187" s="8" t="s">
        <v>12</v>
      </c>
      <c r="F187" s="10" t="s">
        <v>94</v>
      </c>
      <c r="G187" s="8" t="s">
        <v>130</v>
      </c>
      <c r="H187" s="8" t="s">
        <v>10</v>
      </c>
      <c r="I187" s="19" t="s">
        <v>197</v>
      </c>
      <c r="J187" s="19" t="s">
        <v>197</v>
      </c>
      <c r="K187" s="25">
        <f t="shared" si="19"/>
        <v>140</v>
      </c>
      <c r="L187" s="25">
        <f t="shared" si="19"/>
        <v>136</v>
      </c>
      <c r="M187" s="24">
        <f t="shared" si="16"/>
        <v>0.97142857142857142</v>
      </c>
    </row>
    <row r="188" spans="1:13" ht="106.5" customHeight="1" x14ac:dyDescent="0.3">
      <c r="A188" s="29"/>
      <c r="B188" s="9" t="s">
        <v>190</v>
      </c>
      <c r="C188" s="20">
        <v>992</v>
      </c>
      <c r="D188" s="8">
        <v>10</v>
      </c>
      <c r="E188" s="8" t="s">
        <v>12</v>
      </c>
      <c r="F188" s="10" t="s">
        <v>94</v>
      </c>
      <c r="G188" s="8" t="s">
        <v>130</v>
      </c>
      <c r="H188" s="8" t="s">
        <v>10</v>
      </c>
      <c r="I188" s="8" t="s">
        <v>166</v>
      </c>
      <c r="J188" s="19" t="s">
        <v>197</v>
      </c>
      <c r="K188" s="25">
        <f t="shared" si="19"/>
        <v>140</v>
      </c>
      <c r="L188" s="25">
        <f t="shared" si="19"/>
        <v>136</v>
      </c>
      <c r="M188" s="24">
        <f t="shared" si="16"/>
        <v>0.97142857142857142</v>
      </c>
    </row>
    <row r="189" spans="1:13" ht="35.25" customHeight="1" x14ac:dyDescent="0.3">
      <c r="A189" s="29"/>
      <c r="B189" s="9" t="s">
        <v>109</v>
      </c>
      <c r="C189" s="20">
        <v>992</v>
      </c>
      <c r="D189" s="8">
        <v>10</v>
      </c>
      <c r="E189" s="8" t="s">
        <v>12</v>
      </c>
      <c r="F189" s="10" t="s">
        <v>94</v>
      </c>
      <c r="G189" s="8" t="s">
        <v>130</v>
      </c>
      <c r="H189" s="8" t="s">
        <v>10</v>
      </c>
      <c r="I189" s="8" t="s">
        <v>166</v>
      </c>
      <c r="J189" s="19">
        <v>300</v>
      </c>
      <c r="K189" s="25">
        <v>140</v>
      </c>
      <c r="L189" s="25">
        <v>136</v>
      </c>
      <c r="M189" s="24">
        <f t="shared" si="16"/>
        <v>0.97142857142857142</v>
      </c>
    </row>
    <row r="190" spans="1:13" x14ac:dyDescent="0.3">
      <c r="A190" s="29"/>
      <c r="B190" s="9" t="s">
        <v>114</v>
      </c>
      <c r="C190" s="20">
        <v>992</v>
      </c>
      <c r="D190" s="8">
        <v>11</v>
      </c>
      <c r="E190" s="19" t="s">
        <v>197</v>
      </c>
      <c r="F190" s="10" t="s">
        <v>197</v>
      </c>
      <c r="G190" s="19" t="s">
        <v>197</v>
      </c>
      <c r="H190" s="19" t="s">
        <v>197</v>
      </c>
      <c r="I190" s="19" t="s">
        <v>197</v>
      </c>
      <c r="J190" s="19" t="s">
        <v>197</v>
      </c>
      <c r="K190" s="25">
        <f t="shared" ref="K190:L195" si="20">K191</f>
        <v>8472.4</v>
      </c>
      <c r="L190" s="25">
        <f t="shared" si="20"/>
        <v>8472</v>
      </c>
      <c r="M190" s="24">
        <f t="shared" si="16"/>
        <v>0.99995278787592656</v>
      </c>
    </row>
    <row r="191" spans="1:13" x14ac:dyDescent="0.3">
      <c r="A191" s="29"/>
      <c r="B191" s="9" t="s">
        <v>115</v>
      </c>
      <c r="C191" s="20">
        <v>992</v>
      </c>
      <c r="D191" s="8">
        <v>11</v>
      </c>
      <c r="E191" s="8" t="s">
        <v>10</v>
      </c>
      <c r="F191" s="10" t="s">
        <v>197</v>
      </c>
      <c r="G191" s="19" t="s">
        <v>197</v>
      </c>
      <c r="H191" s="19" t="s">
        <v>197</v>
      </c>
      <c r="I191" s="19" t="s">
        <v>197</v>
      </c>
      <c r="J191" s="19" t="s">
        <v>197</v>
      </c>
      <c r="K191" s="25">
        <f t="shared" si="20"/>
        <v>8472.4</v>
      </c>
      <c r="L191" s="25">
        <f t="shared" si="20"/>
        <v>8472</v>
      </c>
      <c r="M191" s="24">
        <f t="shared" si="16"/>
        <v>0.99995278787592656</v>
      </c>
    </row>
    <row r="192" spans="1:13" ht="92.25" customHeight="1" x14ac:dyDescent="0.3">
      <c r="A192" s="29"/>
      <c r="B192" s="9" t="s">
        <v>116</v>
      </c>
      <c r="C192" s="20">
        <v>992</v>
      </c>
      <c r="D192" s="8">
        <v>11</v>
      </c>
      <c r="E192" s="8" t="s">
        <v>10</v>
      </c>
      <c r="F192" s="10" t="s">
        <v>100</v>
      </c>
      <c r="G192" s="8" t="s">
        <v>126</v>
      </c>
      <c r="H192" s="8" t="s">
        <v>125</v>
      </c>
      <c r="I192" s="19" t="s">
        <v>197</v>
      </c>
      <c r="J192" s="19" t="s">
        <v>197</v>
      </c>
      <c r="K192" s="25">
        <f t="shared" si="20"/>
        <v>8472.4</v>
      </c>
      <c r="L192" s="25">
        <f t="shared" si="20"/>
        <v>8472</v>
      </c>
      <c r="M192" s="24">
        <f t="shared" si="16"/>
        <v>0.99995278787592656</v>
      </c>
    </row>
    <row r="193" spans="1:13" ht="90.75" customHeight="1" x14ac:dyDescent="0.3">
      <c r="A193" s="29"/>
      <c r="B193" s="9" t="s">
        <v>117</v>
      </c>
      <c r="C193" s="20">
        <v>992</v>
      </c>
      <c r="D193" s="8">
        <v>11</v>
      </c>
      <c r="E193" s="8" t="s">
        <v>10</v>
      </c>
      <c r="F193" s="10" t="s">
        <v>100</v>
      </c>
      <c r="G193" s="8" t="s">
        <v>130</v>
      </c>
      <c r="H193" s="8" t="s">
        <v>125</v>
      </c>
      <c r="I193" s="19" t="s">
        <v>197</v>
      </c>
      <c r="J193" s="19" t="s">
        <v>197</v>
      </c>
      <c r="K193" s="25">
        <f t="shared" si="20"/>
        <v>8472.4</v>
      </c>
      <c r="L193" s="25">
        <f t="shared" si="20"/>
        <v>8472</v>
      </c>
      <c r="M193" s="24">
        <f t="shared" si="16"/>
        <v>0.99995278787592656</v>
      </c>
    </row>
    <row r="194" spans="1:13" ht="91.5" customHeight="1" x14ac:dyDescent="0.3">
      <c r="A194" s="29"/>
      <c r="B194" s="27" t="s">
        <v>118</v>
      </c>
      <c r="C194" s="20">
        <v>992</v>
      </c>
      <c r="D194" s="8">
        <v>11</v>
      </c>
      <c r="E194" s="8" t="s">
        <v>10</v>
      </c>
      <c r="F194" s="10" t="s">
        <v>100</v>
      </c>
      <c r="G194" s="8" t="s">
        <v>130</v>
      </c>
      <c r="H194" s="8" t="s">
        <v>10</v>
      </c>
      <c r="I194" s="19" t="s">
        <v>197</v>
      </c>
      <c r="J194" s="19" t="s">
        <v>197</v>
      </c>
      <c r="K194" s="25">
        <f>K195+K197</f>
        <v>8472.4</v>
      </c>
      <c r="L194" s="25">
        <f>L195+L197</f>
        <v>8472</v>
      </c>
      <c r="M194" s="24">
        <f t="shared" si="16"/>
        <v>0.99995278787592656</v>
      </c>
    </row>
    <row r="195" spans="1:13" ht="106.5" customHeight="1" x14ac:dyDescent="0.3">
      <c r="A195" s="29"/>
      <c r="B195" s="27" t="s">
        <v>198</v>
      </c>
      <c r="C195" s="20">
        <v>992</v>
      </c>
      <c r="D195" s="8">
        <v>11</v>
      </c>
      <c r="E195" s="8" t="s">
        <v>10</v>
      </c>
      <c r="F195" s="10" t="s">
        <v>100</v>
      </c>
      <c r="G195" s="8" t="s">
        <v>130</v>
      </c>
      <c r="H195" s="8" t="s">
        <v>10</v>
      </c>
      <c r="I195" s="8" t="s">
        <v>167</v>
      </c>
      <c r="J195" s="19" t="s">
        <v>197</v>
      </c>
      <c r="K195" s="25">
        <f t="shared" si="20"/>
        <v>222</v>
      </c>
      <c r="L195" s="25">
        <f t="shared" si="20"/>
        <v>221.6</v>
      </c>
      <c r="M195" s="24">
        <f t="shared" si="16"/>
        <v>0.99819819819819822</v>
      </c>
    </row>
    <row r="196" spans="1:13" ht="31.5" customHeight="1" x14ac:dyDescent="0.3">
      <c r="A196" s="29"/>
      <c r="B196" s="27" t="s">
        <v>26</v>
      </c>
      <c r="C196" s="20">
        <v>992</v>
      </c>
      <c r="D196" s="8">
        <v>11</v>
      </c>
      <c r="E196" s="8" t="s">
        <v>10</v>
      </c>
      <c r="F196" s="10" t="s">
        <v>100</v>
      </c>
      <c r="G196" s="8" t="s">
        <v>130</v>
      </c>
      <c r="H196" s="8" t="s">
        <v>10</v>
      </c>
      <c r="I196" s="8" t="s">
        <v>167</v>
      </c>
      <c r="J196" s="19">
        <v>200</v>
      </c>
      <c r="K196" s="25">
        <v>222</v>
      </c>
      <c r="L196" s="25">
        <v>221.6</v>
      </c>
      <c r="M196" s="24">
        <f t="shared" si="16"/>
        <v>0.99819819819819822</v>
      </c>
    </row>
    <row r="197" spans="1:13" ht="108" customHeight="1" x14ac:dyDescent="0.3">
      <c r="A197" s="29"/>
      <c r="B197" s="27" t="s">
        <v>191</v>
      </c>
      <c r="C197" s="20">
        <v>992</v>
      </c>
      <c r="D197" s="8">
        <v>11</v>
      </c>
      <c r="E197" s="8" t="s">
        <v>10</v>
      </c>
      <c r="F197" s="10" t="s">
        <v>100</v>
      </c>
      <c r="G197" s="8" t="s">
        <v>130</v>
      </c>
      <c r="H197" s="8" t="s">
        <v>10</v>
      </c>
      <c r="I197" s="8" t="s">
        <v>168</v>
      </c>
      <c r="J197" s="19" t="s">
        <v>197</v>
      </c>
      <c r="K197" s="25">
        <f>K198</f>
        <v>8250.4</v>
      </c>
      <c r="L197" s="25">
        <f>L198</f>
        <v>8250.4</v>
      </c>
      <c r="M197" s="24">
        <f t="shared" si="16"/>
        <v>1</v>
      </c>
    </row>
    <row r="198" spans="1:13" ht="32.25" customHeight="1" x14ac:dyDescent="0.3">
      <c r="A198" s="29"/>
      <c r="B198" s="27" t="s">
        <v>26</v>
      </c>
      <c r="C198" s="20">
        <v>992</v>
      </c>
      <c r="D198" s="8">
        <v>11</v>
      </c>
      <c r="E198" s="8" t="s">
        <v>10</v>
      </c>
      <c r="F198" s="10" t="s">
        <v>100</v>
      </c>
      <c r="G198" s="8" t="s">
        <v>130</v>
      </c>
      <c r="H198" s="8" t="s">
        <v>10</v>
      </c>
      <c r="I198" s="8" t="s">
        <v>168</v>
      </c>
      <c r="J198" s="19">
        <v>200</v>
      </c>
      <c r="K198" s="25">
        <v>8250.4</v>
      </c>
      <c r="L198" s="25">
        <v>8250.4</v>
      </c>
      <c r="M198" s="24">
        <f t="shared" si="16"/>
        <v>1</v>
      </c>
    </row>
    <row r="200" spans="1:13" x14ac:dyDescent="0.3">
      <c r="K200" s="16"/>
      <c r="L200" s="17"/>
    </row>
    <row r="201" spans="1:13" x14ac:dyDescent="0.3">
      <c r="A201" s="1" t="s">
        <v>192</v>
      </c>
      <c r="F201" s="1"/>
      <c r="H201" s="15"/>
    </row>
    <row r="202" spans="1:13" x14ac:dyDescent="0.3">
      <c r="A202" s="1" t="s">
        <v>193</v>
      </c>
      <c r="F202" s="1"/>
      <c r="H202" s="15"/>
      <c r="K202" s="16"/>
      <c r="L202" s="17"/>
    </row>
    <row r="203" spans="1:13" x14ac:dyDescent="0.3">
      <c r="A203" s="1" t="s">
        <v>194</v>
      </c>
      <c r="F203" s="1"/>
      <c r="K203" s="30" t="s">
        <v>195</v>
      </c>
      <c r="L203" s="31"/>
      <c r="M203" s="31"/>
    </row>
  </sheetData>
  <autoFilter ref="A14:M199"/>
  <mergeCells count="14">
    <mergeCell ref="A16:A25"/>
    <mergeCell ref="A26:A198"/>
    <mergeCell ref="K203:M203"/>
    <mergeCell ref="A10:M10"/>
    <mergeCell ref="A9:M9"/>
    <mergeCell ref="C12:C13"/>
    <mergeCell ref="B12:B13"/>
    <mergeCell ref="A12:A13"/>
    <mergeCell ref="D12:I12"/>
    <mergeCell ref="F13:I13"/>
    <mergeCell ref="J12:J13"/>
    <mergeCell ref="K12:K13"/>
    <mergeCell ref="L12:L13"/>
    <mergeCell ref="M12:M13"/>
  </mergeCells>
  <pageMargins left="0.78740157480314965" right="0.78740157480314965" top="1.1811023622047245" bottom="0.39370078740157483" header="0.31496062992125984" footer="0.31496062992125984"/>
  <pageSetup paperSize="9" orientation="landscape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2025-06-30T13:25:47Z</dcterms:modified>
</cp:coreProperties>
</file>