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440" yWindow="-120" windowWidth="14145" windowHeight="11250" tabRatio="859"/>
  </bookViews>
  <sheets>
    <sheet name="П-3 По разделам и подразделам" sheetId="7" r:id="rId1"/>
    <sheet name="Лист1" sheetId="1" r:id="rId2"/>
    <sheet name="Лист2" sheetId="2" r:id="rId3"/>
    <sheet name="Лист3" sheetId="3" r:id="rId4"/>
  </sheets>
  <definedNames>
    <definedName name="_xlnm.Print_Titles" localSheetId="0">'П-3 По разделам и подразделам'!$14:$14</definedName>
    <definedName name="_xlnm.Print_Area" localSheetId="0">'П-3 По разделам и подразделам'!$A$1:$G$52</definedName>
  </definedNames>
  <calcPr calcId="144525"/>
</workbook>
</file>

<file path=xl/calcChain.xml><?xml version="1.0" encoding="utf-8"?>
<calcChain xmlns="http://schemas.openxmlformats.org/spreadsheetml/2006/main">
  <c r="G46" i="7" l="1"/>
  <c r="G44" i="7"/>
  <c r="G42" i="7"/>
  <c r="G41" i="7"/>
  <c r="G39" i="7"/>
  <c r="G37" i="7"/>
  <c r="G35" i="7"/>
  <c r="G34" i="7"/>
  <c r="G33" i="7"/>
  <c r="G31" i="7"/>
  <c r="G30" i="7"/>
  <c r="G29" i="7"/>
  <c r="G28" i="7"/>
  <c r="G25" i="7"/>
  <c r="G23" i="7"/>
  <c r="G21" i="7"/>
  <c r="G20" i="7"/>
  <c r="G19" i="7"/>
  <c r="G18" i="7"/>
  <c r="G17" i="7"/>
  <c r="F43" i="7"/>
  <c r="F40" i="7"/>
  <c r="F38" i="7"/>
  <c r="F36" i="7"/>
  <c r="F32" i="7"/>
  <c r="F27" i="7"/>
  <c r="F22" i="7"/>
  <c r="F16" i="7"/>
  <c r="F24" i="7"/>
  <c r="F15" i="7" l="1"/>
  <c r="E43" i="7" l="1"/>
  <c r="G43" i="7" s="1"/>
  <c r="E45" i="7" l="1"/>
  <c r="G45" i="7" s="1"/>
  <c r="E40" i="7"/>
  <c r="G40" i="7" s="1"/>
  <c r="E38" i="7"/>
  <c r="G38" i="7" s="1"/>
  <c r="E36" i="7"/>
  <c r="G36" i="7" s="1"/>
  <c r="E32" i="7"/>
  <c r="G32" i="7" s="1"/>
  <c r="E27" i="7"/>
  <c r="G27" i="7" s="1"/>
  <c r="E24" i="7"/>
  <c r="G24" i="7" s="1"/>
  <c r="E22" i="7"/>
  <c r="G22" i="7" s="1"/>
  <c r="E16" i="7"/>
  <c r="G16" i="7" s="1"/>
  <c r="E15" i="7" l="1"/>
  <c r="G15" i="7" s="1"/>
</calcChain>
</file>

<file path=xl/sharedStrings.xml><?xml version="1.0" encoding="utf-8"?>
<sst xmlns="http://schemas.openxmlformats.org/spreadsheetml/2006/main" count="100" uniqueCount="56">
  <si>
    <t>№ п/п</t>
  </si>
  <si>
    <t>Наименование</t>
  </si>
  <si>
    <t>Рз</t>
  </si>
  <si>
    <t>ПР</t>
  </si>
  <si>
    <t>ВСЕГО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</si>
  <si>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</si>
  <si>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</si>
  <si>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</si>
  <si>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</si>
  <si>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</si>
  <si>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</si>
  <si>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</si>
  <si>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</si>
  <si>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07</t>
  </si>
  <si>
    <t>Резервные фонды</t>
  </si>
  <si>
    <t>Другие общегосударственные вопросы</t>
  </si>
  <si>
    <t xml:space="preserve">Национальная оборона </t>
  </si>
  <si>
    <t>Мобилизационная и вневойсковая подготовка</t>
  </si>
  <si>
    <t>03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</si>
  <si>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</si>
  <si>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</si>
  <si>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</si>
  <si>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</si>
  <si>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</si>
  <si>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</si>
  <si>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08</t>
  </si>
  <si>
    <t>Дорожное хозяйство (дорожные фонды)</t>
  </si>
  <si>
    <t>09</t>
  </si>
  <si>
    <t>Доступная среда</t>
  </si>
  <si>
    <t>Другие вопросы в области национальной экономики</t>
  </si>
  <si>
    <t>Жилищно-коммунальное хозяйство</t>
  </si>
  <si>
    <t>05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</si>
  <si>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</si>
  <si>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</si>
  <si>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</si>
  <si>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</si>
  <si>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 xml:space="preserve">Молодежная политика </t>
  </si>
  <si>
    <t xml:space="preserve">Культура и кинематография 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</si>
  <si>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</si>
  <si>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</si>
  <si>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</si>
  <si>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</si>
  <si>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 и спорт</t>
  </si>
  <si>
    <t>Физическая культура</t>
  </si>
  <si>
    <t>Обслуживание Государственного и муниципального долга</t>
  </si>
  <si>
    <t>13</t>
  </si>
  <si>
    <t>Обслуживание государственного внутреннего и муниципального долга</t>
  </si>
  <si>
    <t>% исполнение</t>
  </si>
  <si>
    <t>Утверждено в бюджете</t>
  </si>
  <si>
    <t>Исполнено</t>
  </si>
  <si>
    <t>ИСПОЛНЕНИЕ</t>
  </si>
  <si>
    <t>Начальник финансового управления 
администрации Туапсинского муниципального округа</t>
  </si>
  <si>
    <t>Ю.Н. Кулакова</t>
  </si>
  <si>
    <t>(тыс. рублей)</t>
  </si>
  <si>
    <t>-</t>
  </si>
  <si>
    <t xml:space="preserve">по расходам бюджета Джубгского городского                                                                                                                                                                                                                                 поселения Туапсинского района по разделам и                                                                                                                                подразделам классификации расходов бюджета                                                                                                                                                                                                                            за 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</si>
</sst>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7" fillId="0" borderId="0" xfId="0" applyNumberFormat="1" applyFont="1" applyFill="1"/>
    <xf numFmtId="0" fontId="7" fillId="0" borderId="0" xfId="0" applyFont="1" applyFill="1"/>
    <xf numFmtId="0" fontId="2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5" fillId="0" borderId="0" xfId="0" applyNumberFormat="1" applyFont="1" applyFill="1" applyAlignment="1">
      <alignment horizontal="right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right" wrapText="1"/>
    </xf>
    <xf numFmtId="0" fontId="2" fillId="0" borderId="0" xfId="0" applyNumberFormat="1" applyFont="1" applyFill="1" applyAlignment="1">
      <alignment horizontal="justify" vertical="center" wrapText="1"/>
    </xf>
    <xf numFmtId="4" fontId="7" fillId="0" borderId="0" xfId="0" applyNumberFormat="1" applyFont="1" applyFill="1"/>
    <xf numFmtId="4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2" fillId="0" borderId="0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vertical="center" wrapText="1"/>
    </xf>
    <xf numFmtId="0" fontId="2" fillId="0" borderId="0" xfId="0" applyFont="1" applyFill="1"/>
    <xf numFmtId="4" fontId="2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left" wrapText="1"/>
    </xf>
    <xf numFmtId="4" fontId="2" fillId="0" borderId="0" xfId="0" applyNumberFormat="1" applyFont="1" applyFill="1" applyAlignment="1">
      <alignment horizontal="right" wrapText="1"/>
    </xf>
    <xf numFmtId="4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0</xdr:rowOff>
    </xdr:from>
    <xdr:to>
      <xdr:col>7</xdr:col>
      <xdr:colOff>57150</xdr:colOff>
      <xdr:row>7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53075" y="0"/>
          <a:ext cx="3057525" cy="18573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3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муниципальный округ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248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2"/>
  <sheetViews>
    <sheetView tabSelected="1" view="pageBreakPreview" zoomScaleSheetLayoutView="100" workbookViewId="0">
      <selection activeCell="D3" sqref="D3"/>
    </sheetView>
  </sheetViews>
  <sheetFormatPr defaultColWidth="9.140625" defaultRowHeight="18.75" x14ac:dyDescent="0.3"/>
  <cols>
    <col min="1" max="1" width="5.28515625" style="1" customWidth="1"/>
    <col min="2" max="2" width="64.5703125" style="2" customWidth="1"/>
    <col min="3" max="3" width="5.140625" style="1" customWidth="1"/>
    <col min="4" max="4" width="5" style="1" customWidth="1"/>
    <col min="5" max="5" width="16.5703125" style="18" customWidth="1"/>
    <col min="6" max="6" width="14.140625" style="18" customWidth="1"/>
    <col min="7" max="7" width="17.5703125" style="2" customWidth="1"/>
    <col min="8" max="16384" width="9.140625" style="2"/>
  </cols>
  <sheetData>
    <row r="1" spans="1:7" ht="18.75" customHeight="1" x14ac:dyDescent="0.3">
      <c r="D1" s="2"/>
      <c r="E1" s="42"/>
      <c r="F1" s="42"/>
      <c r="G1" s="42"/>
    </row>
    <row r="2" spans="1:7" ht="18.75" customHeight="1" x14ac:dyDescent="0.3">
      <c r="D2" s="2"/>
      <c r="E2" s="42"/>
      <c r="F2" s="42"/>
      <c r="G2" s="42"/>
    </row>
    <row r="3" spans="1:7" x14ac:dyDescent="0.3">
      <c r="D3" s="2"/>
      <c r="E3" s="41"/>
      <c r="F3" s="41"/>
      <c r="G3" s="41"/>
    </row>
    <row r="4" spans="1:7" x14ac:dyDescent="0.3">
      <c r="D4" s="2"/>
      <c r="E4" s="41"/>
      <c r="F4" s="41"/>
      <c r="G4" s="41"/>
    </row>
    <row r="5" spans="1:7" x14ac:dyDescent="0.3">
      <c r="D5" s="2"/>
      <c r="E5" s="41"/>
      <c r="F5" s="41"/>
      <c r="G5" s="41"/>
    </row>
    <row r="6" spans="1:7" x14ac:dyDescent="0.3">
      <c r="D6" s="2"/>
      <c r="E6" s="41"/>
      <c r="F6" s="41"/>
      <c r="G6" s="41"/>
    </row>
    <row r="7" spans="1:7" x14ac:dyDescent="0.3">
      <c r="D7" s="2"/>
      <c r="E7" s="41"/>
      <c r="F7" s="41"/>
      <c r="G7" s="41"/>
    </row>
    <row r="8" spans="1:7" ht="15.75" customHeight="1" x14ac:dyDescent="0.3">
      <c r="D8" s="2"/>
      <c r="E8" s="3"/>
      <c r="F8" s="3"/>
      <c r="G8" s="3"/>
    </row>
    <row r="9" spans="1:7" x14ac:dyDescent="0.3">
      <c r="A9" s="34" t="s">
        <v>50</v>
      </c>
      <c r="B9" s="34"/>
      <c r="C9" s="34"/>
      <c r="D9" s="34"/>
      <c r="E9" s="34"/>
      <c r="F9" s="34"/>
      <c r="G9" s="34"/>
    </row>
    <row r="10" spans="1:7" ht="81.75" customHeight="1" x14ac:dyDescent="0.3">
      <c r="A10" s="35" t="s">
        <v>55</v>
      </c>
      <c r="B10" s="35"/>
      <c r="C10" s="35"/>
      <c r="D10" s="35"/>
      <c r="E10" s="35"/>
      <c r="F10" s="35"/>
      <c r="G10" s="35"/>
    </row>
    <row r="11" spans="1:7" ht="12.75" customHeight="1" x14ac:dyDescent="0.3">
      <c r="A11" s="5"/>
      <c r="B11" s="4"/>
      <c r="C11" s="6"/>
      <c r="D11" s="6"/>
      <c r="E11" s="4"/>
      <c r="F11" s="4"/>
    </row>
    <row r="12" spans="1:7" ht="18.75" customHeight="1" x14ac:dyDescent="0.3">
      <c r="A12" s="27"/>
      <c r="B12" s="27"/>
      <c r="C12" s="27"/>
      <c r="D12" s="27"/>
      <c r="E12" s="27"/>
      <c r="F12" s="22"/>
      <c r="G12" s="28" t="s">
        <v>53</v>
      </c>
    </row>
    <row r="13" spans="1:7" s="10" customFormat="1" ht="37.5" x14ac:dyDescent="0.25">
      <c r="A13" s="8" t="s">
        <v>0</v>
      </c>
      <c r="B13" s="7" t="s">
        <v>1</v>
      </c>
      <c r="C13" s="8" t="s">
        <v>2</v>
      </c>
      <c r="D13" s="8" t="s">
        <v>3</v>
      </c>
      <c r="E13" s="7" t="s">
        <v>48</v>
      </c>
      <c r="F13" s="7" t="s">
        <v>49</v>
      </c>
      <c r="G13" s="9" t="s">
        <v>47</v>
      </c>
    </row>
    <row r="14" spans="1:7" s="10" customFormat="1" x14ac:dyDescent="0.25">
      <c r="A14" s="23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5">
        <v>7</v>
      </c>
    </row>
    <row r="15" spans="1:7" s="21" customFormat="1" x14ac:dyDescent="0.25">
      <c r="A15" s="30"/>
      <c r="B15" s="29" t="s">
        <v>4</v>
      </c>
      <c r="C15" s="8" t="s">
        <v>54</v>
      </c>
      <c r="D15" s="8" t="s">
        <v>54</v>
      </c>
      <c r="E15" s="7">
        <f>SUM(E16+E22+E24+E27+E32+E36+E38+E40+E43+E45)</f>
        <v>183135.09999999998</v>
      </c>
      <c r="F15" s="7">
        <f>SUM(F16+F22+F24+F27+F32+F36+F38+F40+F43+F45)</f>
        <v>172547.5</v>
      </c>
      <c r="G15" s="26">
        <f>F15/E15</f>
        <v>0.94218694286349269</v>
      </c>
    </row>
    <row r="16" spans="1:7" s="21" customFormat="1" x14ac:dyDescent="0.25">
      <c r="A16" s="31">
        <v>1</v>
      </c>
      <c r="B16" s="19" t="s">
        <v>5</v>
      </c>
      <c r="C16" s="20" t="s">
        <v>6</v>
      </c>
      <c r="D16" s="20" t="s">
        <v>54</v>
      </c>
      <c r="E16" s="7">
        <f>SUM(E17:E21)</f>
        <v>49923.3</v>
      </c>
      <c r="F16" s="7">
        <f>SUM(F17:F21)</f>
        <v>49374.600000000006</v>
      </c>
      <c r="G16" s="26">
        <f>F16/E16</f>
        <v>0.98900914002079199</v>
      </c>
    </row>
    <row r="17" spans="1:7" s="21" customFormat="1" ht="40.5" customHeight="1" x14ac:dyDescent="0.25">
      <c r="A17" s="32"/>
      <c r="B17" s="19" t="s">
        <v>7</v>
      </c>
      <c r="C17" s="20" t="s">
        <v>6</v>
      </c>
      <c r="D17" s="20" t="s">
        <v>8</v>
      </c>
      <c r="E17" s="7">
        <v>903.2</v>
      </c>
      <c r="F17" s="7">
        <v>903.2</v>
      </c>
      <c r="G17" s="26">
        <f t="shared" ref="G17:G46" si="0">F17/E17</f>
        <v>1</v>
      </c>
    </row>
    <row r="18" spans="1:7" s="21" customFormat="1" ht="62.25" customHeight="1" x14ac:dyDescent="0.25">
      <c r="A18" s="32"/>
      <c r="B18" s="19" t="s">
        <v>9</v>
      </c>
      <c r="C18" s="20" t="s">
        <v>6</v>
      </c>
      <c r="D18" s="20" t="s">
        <v>10</v>
      </c>
      <c r="E18" s="7">
        <v>11141.9</v>
      </c>
      <c r="F18" s="7">
        <v>10807.5</v>
      </c>
      <c r="G18" s="26">
        <f t="shared" si="0"/>
        <v>0.9699871655642216</v>
      </c>
    </row>
    <row r="19" spans="1:7" s="21" customFormat="1" ht="56.25" x14ac:dyDescent="0.25">
      <c r="A19" s="32"/>
      <c r="B19" s="19" t="s">
        <v>11</v>
      </c>
      <c r="C19" s="20" t="s">
        <v>6</v>
      </c>
      <c r="D19" s="20" t="s">
        <v>12</v>
      </c>
      <c r="E19" s="7">
        <v>253.6</v>
      </c>
      <c r="F19" s="7">
        <v>253.6</v>
      </c>
      <c r="G19" s="26">
        <f t="shared" si="0"/>
        <v>1</v>
      </c>
    </row>
    <row r="20" spans="1:7" s="21" customFormat="1" x14ac:dyDescent="0.25">
      <c r="A20" s="32"/>
      <c r="B20" s="19" t="s">
        <v>14</v>
      </c>
      <c r="C20" s="20" t="s">
        <v>6</v>
      </c>
      <c r="D20" s="20">
        <v>11</v>
      </c>
      <c r="E20" s="7">
        <v>95</v>
      </c>
      <c r="F20" s="7">
        <v>0</v>
      </c>
      <c r="G20" s="26">
        <f t="shared" si="0"/>
        <v>0</v>
      </c>
    </row>
    <row r="21" spans="1:7" s="21" customFormat="1" x14ac:dyDescent="0.25">
      <c r="A21" s="33"/>
      <c r="B21" s="19" t="s">
        <v>15</v>
      </c>
      <c r="C21" s="20" t="s">
        <v>6</v>
      </c>
      <c r="D21" s="20">
        <v>13</v>
      </c>
      <c r="E21" s="7">
        <v>37529.599999999999</v>
      </c>
      <c r="F21" s="7">
        <v>37410.300000000003</v>
      </c>
      <c r="G21" s="26">
        <f t="shared" si="0"/>
        <v>0.99682117581855401</v>
      </c>
    </row>
    <row r="22" spans="1:7" s="21" customFormat="1" x14ac:dyDescent="0.25">
      <c r="A22" s="31">
        <v>2</v>
      </c>
      <c r="B22" s="19" t="s">
        <v>16</v>
      </c>
      <c r="C22" s="20" t="s">
        <v>8</v>
      </c>
      <c r="D22" s="20" t="s">
        <v>54</v>
      </c>
      <c r="E22" s="7">
        <f>SUM(E23)</f>
        <v>710.3</v>
      </c>
      <c r="F22" s="7">
        <f>SUM(F23)</f>
        <v>710.3</v>
      </c>
      <c r="G22" s="26">
        <f t="shared" si="0"/>
        <v>1</v>
      </c>
    </row>
    <row r="23" spans="1:7" s="21" customFormat="1" x14ac:dyDescent="0.25">
      <c r="A23" s="33"/>
      <c r="B23" s="19" t="s">
        <v>17</v>
      </c>
      <c r="C23" s="20" t="s">
        <v>8</v>
      </c>
      <c r="D23" s="20" t="s">
        <v>18</v>
      </c>
      <c r="E23" s="7">
        <v>710.3</v>
      </c>
      <c r="F23" s="7">
        <v>710.3</v>
      </c>
      <c r="G23" s="26">
        <f t="shared" si="0"/>
        <v>1</v>
      </c>
    </row>
    <row r="24" spans="1:7" s="21" customFormat="1" ht="37.5" x14ac:dyDescent="0.25">
      <c r="A24" s="31">
        <v>3</v>
      </c>
      <c r="B24" s="19" t="s">
        <v>19</v>
      </c>
      <c r="C24" s="20" t="s">
        <v>18</v>
      </c>
      <c r="D24" s="20" t="s">
        <v>54</v>
      </c>
      <c r="E24" s="7">
        <f>E25+E26</f>
        <v>10346.1</v>
      </c>
      <c r="F24" s="7">
        <f>F25+F26</f>
        <v>10345.9</v>
      </c>
      <c r="G24" s="26">
        <f t="shared" si="0"/>
        <v>0.9999806690443741</v>
      </c>
    </row>
    <row r="25" spans="1:7" s="21" customFormat="1" ht="56.25" x14ac:dyDescent="0.25">
      <c r="A25" s="32"/>
      <c r="B25" s="19" t="s">
        <v>20</v>
      </c>
      <c r="C25" s="20" t="s">
        <v>18</v>
      </c>
      <c r="D25" s="20" t="s">
        <v>21</v>
      </c>
      <c r="E25" s="7">
        <v>10346.1</v>
      </c>
      <c r="F25" s="7">
        <v>10345.9</v>
      </c>
      <c r="G25" s="26">
        <f t="shared" si="0"/>
        <v>0.9999806690443741</v>
      </c>
    </row>
    <row r="26" spans="1:7" s="21" customFormat="1" ht="40.5" customHeight="1" x14ac:dyDescent="0.25">
      <c r="A26" s="33"/>
      <c r="B26" s="19" t="s">
        <v>22</v>
      </c>
      <c r="C26" s="20" t="s">
        <v>18</v>
      </c>
      <c r="D26" s="20">
        <v>14</v>
      </c>
      <c r="E26" s="7">
        <v>0</v>
      </c>
      <c r="F26" s="7">
        <v>0</v>
      </c>
      <c r="G26" s="26" t="s">
        <v>54</v>
      </c>
    </row>
    <row r="27" spans="1:7" s="21" customFormat="1" x14ac:dyDescent="0.25">
      <c r="A27" s="31">
        <v>4</v>
      </c>
      <c r="B27" s="19" t="s">
        <v>23</v>
      </c>
      <c r="C27" s="20" t="s">
        <v>10</v>
      </c>
      <c r="D27" s="20" t="s">
        <v>54</v>
      </c>
      <c r="E27" s="7">
        <f>E29+E31+E28+E30</f>
        <v>26583.4</v>
      </c>
      <c r="F27" s="7">
        <f>F29+F31+F28+F30</f>
        <v>21981.100000000002</v>
      </c>
      <c r="G27" s="26">
        <f t="shared" si="0"/>
        <v>0.82687316144661704</v>
      </c>
    </row>
    <row r="28" spans="1:7" s="21" customFormat="1" x14ac:dyDescent="0.25">
      <c r="A28" s="32"/>
      <c r="B28" s="19" t="s">
        <v>24</v>
      </c>
      <c r="C28" s="20" t="s">
        <v>10</v>
      </c>
      <c r="D28" s="20" t="s">
        <v>25</v>
      </c>
      <c r="E28" s="7">
        <v>3600</v>
      </c>
      <c r="F28" s="7">
        <v>3600</v>
      </c>
      <c r="G28" s="26">
        <f t="shared" si="0"/>
        <v>1</v>
      </c>
    </row>
    <row r="29" spans="1:7" s="21" customFormat="1" x14ac:dyDescent="0.25">
      <c r="A29" s="32"/>
      <c r="B29" s="19" t="s">
        <v>26</v>
      </c>
      <c r="C29" s="20" t="s">
        <v>10</v>
      </c>
      <c r="D29" s="20" t="s">
        <v>27</v>
      </c>
      <c r="E29" s="7">
        <v>20066.2</v>
      </c>
      <c r="F29" s="7">
        <v>17697.900000000001</v>
      </c>
      <c r="G29" s="26">
        <f t="shared" si="0"/>
        <v>0.88197566056353471</v>
      </c>
    </row>
    <row r="30" spans="1:7" s="21" customFormat="1" x14ac:dyDescent="0.25">
      <c r="A30" s="32"/>
      <c r="B30" s="19" t="s">
        <v>28</v>
      </c>
      <c r="C30" s="20" t="s">
        <v>10</v>
      </c>
      <c r="D30" s="20" t="s">
        <v>21</v>
      </c>
      <c r="E30" s="7">
        <v>10</v>
      </c>
      <c r="F30" s="7">
        <v>0</v>
      </c>
      <c r="G30" s="26">
        <f t="shared" si="0"/>
        <v>0</v>
      </c>
    </row>
    <row r="31" spans="1:7" s="21" customFormat="1" ht="20.25" customHeight="1" x14ac:dyDescent="0.25">
      <c r="A31" s="33"/>
      <c r="B31" s="19" t="s">
        <v>29</v>
      </c>
      <c r="C31" s="20" t="s">
        <v>10</v>
      </c>
      <c r="D31" s="20">
        <v>12</v>
      </c>
      <c r="E31" s="7">
        <v>2907.2</v>
      </c>
      <c r="F31" s="7">
        <v>683.2</v>
      </c>
      <c r="G31" s="26">
        <f t="shared" si="0"/>
        <v>0.23500275178866267</v>
      </c>
    </row>
    <row r="32" spans="1:7" s="21" customFormat="1" x14ac:dyDescent="0.25">
      <c r="A32" s="31">
        <v>5</v>
      </c>
      <c r="B32" s="19" t="s">
        <v>30</v>
      </c>
      <c r="C32" s="20" t="s">
        <v>31</v>
      </c>
      <c r="D32" s="20" t="s">
        <v>54</v>
      </c>
      <c r="E32" s="7">
        <f>SUM(E33:E35)</f>
        <v>30053.399999999998</v>
      </c>
      <c r="F32" s="7">
        <f>SUM(F33:F35)</f>
        <v>24915.399999999998</v>
      </c>
      <c r="G32" s="26">
        <f t="shared" si="0"/>
        <v>0.82903764632287857</v>
      </c>
    </row>
    <row r="33" spans="1:7" s="21" customFormat="1" x14ac:dyDescent="0.25">
      <c r="A33" s="32"/>
      <c r="B33" s="19" t="s">
        <v>32</v>
      </c>
      <c r="C33" s="20" t="s">
        <v>31</v>
      </c>
      <c r="D33" s="20" t="s">
        <v>8</v>
      </c>
      <c r="E33" s="7">
        <v>6377</v>
      </c>
      <c r="F33" s="7">
        <v>3747.1</v>
      </c>
      <c r="G33" s="26">
        <f t="shared" si="0"/>
        <v>0.58759604829857304</v>
      </c>
    </row>
    <row r="34" spans="1:7" s="21" customFormat="1" x14ac:dyDescent="0.25">
      <c r="A34" s="32"/>
      <c r="B34" s="19" t="s">
        <v>33</v>
      </c>
      <c r="C34" s="20" t="s">
        <v>31</v>
      </c>
      <c r="D34" s="20" t="s">
        <v>18</v>
      </c>
      <c r="E34" s="7">
        <v>23512.1</v>
      </c>
      <c r="F34" s="7">
        <v>21004</v>
      </c>
      <c r="G34" s="26">
        <f t="shared" si="0"/>
        <v>0.89332726553561792</v>
      </c>
    </row>
    <row r="35" spans="1:7" s="21" customFormat="1" ht="37.5" x14ac:dyDescent="0.25">
      <c r="A35" s="33"/>
      <c r="B35" s="19" t="s">
        <v>34</v>
      </c>
      <c r="C35" s="20" t="s">
        <v>31</v>
      </c>
      <c r="D35" s="20" t="s">
        <v>31</v>
      </c>
      <c r="E35" s="7">
        <v>164.3</v>
      </c>
      <c r="F35" s="7">
        <v>164.3</v>
      </c>
      <c r="G35" s="26">
        <f t="shared" si="0"/>
        <v>1</v>
      </c>
    </row>
    <row r="36" spans="1:7" s="21" customFormat="1" x14ac:dyDescent="0.25">
      <c r="A36" s="31">
        <v>6</v>
      </c>
      <c r="B36" s="19" t="s">
        <v>35</v>
      </c>
      <c r="C36" s="20" t="s">
        <v>13</v>
      </c>
      <c r="D36" s="20" t="s">
        <v>54</v>
      </c>
      <c r="E36" s="7">
        <f>E37</f>
        <v>80</v>
      </c>
      <c r="F36" s="7">
        <f>F37</f>
        <v>78.7</v>
      </c>
      <c r="G36" s="26">
        <f t="shared" si="0"/>
        <v>0.98375000000000001</v>
      </c>
    </row>
    <row r="37" spans="1:7" s="21" customFormat="1" x14ac:dyDescent="0.25">
      <c r="A37" s="33"/>
      <c r="B37" s="19" t="s">
        <v>36</v>
      </c>
      <c r="C37" s="20" t="s">
        <v>13</v>
      </c>
      <c r="D37" s="20" t="s">
        <v>13</v>
      </c>
      <c r="E37" s="7">
        <v>80</v>
      </c>
      <c r="F37" s="7">
        <v>78.7</v>
      </c>
      <c r="G37" s="26">
        <f t="shared" si="0"/>
        <v>0.98375000000000001</v>
      </c>
    </row>
    <row r="38" spans="1:7" s="21" customFormat="1" x14ac:dyDescent="0.25">
      <c r="A38" s="31">
        <v>7</v>
      </c>
      <c r="B38" s="19" t="s">
        <v>37</v>
      </c>
      <c r="C38" s="20" t="s">
        <v>25</v>
      </c>
      <c r="D38" s="20" t="s">
        <v>54</v>
      </c>
      <c r="E38" s="7">
        <f>E39</f>
        <v>62179.8</v>
      </c>
      <c r="F38" s="7">
        <f>F39</f>
        <v>61895.6</v>
      </c>
      <c r="G38" s="26">
        <f t="shared" si="0"/>
        <v>0.99542938381918233</v>
      </c>
    </row>
    <row r="39" spans="1:7" s="21" customFormat="1" x14ac:dyDescent="0.25">
      <c r="A39" s="33"/>
      <c r="B39" s="19" t="s">
        <v>38</v>
      </c>
      <c r="C39" s="20" t="s">
        <v>25</v>
      </c>
      <c r="D39" s="20" t="s">
        <v>6</v>
      </c>
      <c r="E39" s="7">
        <v>62179.8</v>
      </c>
      <c r="F39" s="7">
        <v>61895.6</v>
      </c>
      <c r="G39" s="26">
        <f t="shared" si="0"/>
        <v>0.99542938381918233</v>
      </c>
    </row>
    <row r="40" spans="1:7" s="21" customFormat="1" x14ac:dyDescent="0.25">
      <c r="A40" s="31">
        <v>8</v>
      </c>
      <c r="B40" s="19" t="s">
        <v>39</v>
      </c>
      <c r="C40" s="20">
        <v>10</v>
      </c>
      <c r="D40" s="20" t="s">
        <v>54</v>
      </c>
      <c r="E40" s="7">
        <f>E41+E42</f>
        <v>1584.9</v>
      </c>
      <c r="F40" s="7">
        <f>F41+F42</f>
        <v>1580.1</v>
      </c>
      <c r="G40" s="26">
        <f t="shared" si="0"/>
        <v>0.99697141775506326</v>
      </c>
    </row>
    <row r="41" spans="1:7" s="21" customFormat="1" x14ac:dyDescent="0.25">
      <c r="A41" s="32"/>
      <c r="B41" s="19" t="s">
        <v>40</v>
      </c>
      <c r="C41" s="20">
        <v>10</v>
      </c>
      <c r="D41" s="20" t="s">
        <v>6</v>
      </c>
      <c r="E41" s="7">
        <v>835.9</v>
      </c>
      <c r="F41" s="7">
        <v>835.9</v>
      </c>
      <c r="G41" s="26">
        <f t="shared" si="0"/>
        <v>1</v>
      </c>
    </row>
    <row r="42" spans="1:7" s="21" customFormat="1" x14ac:dyDescent="0.25">
      <c r="A42" s="33"/>
      <c r="B42" s="19" t="s">
        <v>41</v>
      </c>
      <c r="C42" s="20">
        <v>10</v>
      </c>
      <c r="D42" s="20" t="s">
        <v>18</v>
      </c>
      <c r="E42" s="7">
        <v>749</v>
      </c>
      <c r="F42" s="7">
        <v>744.2</v>
      </c>
      <c r="G42" s="26">
        <f t="shared" si="0"/>
        <v>0.9935914552736983</v>
      </c>
    </row>
    <row r="43" spans="1:7" s="21" customFormat="1" x14ac:dyDescent="0.25">
      <c r="A43" s="31">
        <v>9</v>
      </c>
      <c r="B43" s="19" t="s">
        <v>42</v>
      </c>
      <c r="C43" s="20">
        <v>11</v>
      </c>
      <c r="D43" s="20" t="s">
        <v>54</v>
      </c>
      <c r="E43" s="7">
        <f>SUM(E44:E44)</f>
        <v>1667.9</v>
      </c>
      <c r="F43" s="7">
        <f>SUM(F44:F44)</f>
        <v>1659.8</v>
      </c>
      <c r="G43" s="26">
        <f t="shared" si="0"/>
        <v>0.99514359374063188</v>
      </c>
    </row>
    <row r="44" spans="1:7" s="21" customFormat="1" x14ac:dyDescent="0.25">
      <c r="A44" s="32"/>
      <c r="B44" s="19" t="s">
        <v>43</v>
      </c>
      <c r="C44" s="20">
        <v>11</v>
      </c>
      <c r="D44" s="20" t="s">
        <v>6</v>
      </c>
      <c r="E44" s="7">
        <v>1667.9</v>
      </c>
      <c r="F44" s="7">
        <v>1659.8</v>
      </c>
      <c r="G44" s="26">
        <f t="shared" si="0"/>
        <v>0.99514359374063188</v>
      </c>
    </row>
    <row r="45" spans="1:7" s="21" customFormat="1" ht="37.5" x14ac:dyDescent="0.25">
      <c r="A45" s="36">
        <v>10</v>
      </c>
      <c r="B45" s="19" t="s">
        <v>44</v>
      </c>
      <c r="C45" s="20" t="s">
        <v>45</v>
      </c>
      <c r="D45" s="20" t="s">
        <v>54</v>
      </c>
      <c r="E45" s="7">
        <f>E46</f>
        <v>6</v>
      </c>
      <c r="F45" s="7">
        <v>6</v>
      </c>
      <c r="G45" s="26">
        <f t="shared" si="0"/>
        <v>1</v>
      </c>
    </row>
    <row r="46" spans="1:7" s="21" customFormat="1" ht="21" customHeight="1" x14ac:dyDescent="0.25">
      <c r="A46" s="36"/>
      <c r="B46" s="19" t="s">
        <v>46</v>
      </c>
      <c r="C46" s="20" t="s">
        <v>45</v>
      </c>
      <c r="D46" s="20" t="s">
        <v>6</v>
      </c>
      <c r="E46" s="7">
        <v>6</v>
      </c>
      <c r="F46" s="7">
        <v>6</v>
      </c>
      <c r="G46" s="26">
        <f t="shared" si="0"/>
        <v>1</v>
      </c>
    </row>
    <row r="47" spans="1:7" x14ac:dyDescent="0.3">
      <c r="A47" s="11"/>
      <c r="B47" s="12"/>
      <c r="C47" s="13"/>
      <c r="D47" s="13"/>
      <c r="E47" s="14"/>
      <c r="F47" s="14"/>
    </row>
    <row r="48" spans="1:7" x14ac:dyDescent="0.3">
      <c r="A48" s="15"/>
      <c r="B48" s="4"/>
      <c r="C48" s="6"/>
      <c r="D48" s="6"/>
      <c r="E48" s="16"/>
      <c r="F48" s="16"/>
    </row>
    <row r="49" spans="1:7" ht="18.75" customHeight="1" x14ac:dyDescent="0.3">
      <c r="A49" s="37" t="s">
        <v>51</v>
      </c>
      <c r="B49" s="37"/>
      <c r="C49" s="37"/>
      <c r="D49" s="37"/>
      <c r="E49" s="37"/>
      <c r="F49" s="4"/>
    </row>
    <row r="50" spans="1:7" ht="18.75" customHeight="1" x14ac:dyDescent="0.3">
      <c r="A50" s="37"/>
      <c r="B50" s="37"/>
      <c r="C50" s="37"/>
      <c r="D50" s="37"/>
      <c r="E50" s="37"/>
      <c r="F50" s="38" t="s">
        <v>52</v>
      </c>
      <c r="G50" s="38"/>
    </row>
    <row r="51" spans="1:7" x14ac:dyDescent="0.3">
      <c r="A51" s="40"/>
      <c r="B51" s="40"/>
      <c r="C51" s="6"/>
      <c r="D51" s="6"/>
      <c r="E51" s="4"/>
      <c r="F51" s="4"/>
    </row>
    <row r="52" spans="1:7" x14ac:dyDescent="0.3">
      <c r="A52" s="40"/>
      <c r="B52" s="40"/>
      <c r="C52" s="17"/>
      <c r="D52" s="6"/>
      <c r="E52" s="39"/>
      <c r="F52" s="39"/>
    </row>
  </sheetData>
  <mergeCells count="24">
    <mergeCell ref="E6:G6"/>
    <mergeCell ref="E7:G7"/>
    <mergeCell ref="E1:G1"/>
    <mergeCell ref="E2:G2"/>
    <mergeCell ref="E3:G3"/>
    <mergeCell ref="E4:G4"/>
    <mergeCell ref="E5:G5"/>
    <mergeCell ref="A43:A44"/>
    <mergeCell ref="A45:A46"/>
    <mergeCell ref="A49:E50"/>
    <mergeCell ref="F50:G50"/>
    <mergeCell ref="E52:F52"/>
    <mergeCell ref="A51:B51"/>
    <mergeCell ref="A52:B52"/>
    <mergeCell ref="A32:A35"/>
    <mergeCell ref="A36:A37"/>
    <mergeCell ref="A38:A39"/>
    <mergeCell ref="A40:A42"/>
    <mergeCell ref="A9:G9"/>
    <mergeCell ref="A27:A31"/>
    <mergeCell ref="A16:A21"/>
    <mergeCell ref="A22:A23"/>
    <mergeCell ref="A24:A26"/>
    <mergeCell ref="A10:G10"/>
  </mergeCells>
  <pageMargins left="0.78740157480314965" right="0.78740157480314965" top="1.1811023622047245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П-3 По разделам и подразделам</vt:lpstr>
      <vt:lpstr>Лист1</vt:lpstr>
      <vt:lpstr>Лист2</vt:lpstr>
      <vt:lpstr>Лист3</vt:lpstr>
      <vt:lpstr>'П-3 По разделам и подразделам'!Заголовки_для_печати</vt:lpstr>
      <vt:lpstr>'П-3 По разделам и подразделам'!Область_печати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2025-06-30T13:05:53Z</dcterms:modified>
</cp:coreProperties>
</file>