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0" windowWidth="15480" windowHeight="10680"/>
  </bookViews>
  <sheets>
    <sheet name="Лист1" sheetId="1" r:id="rId1"/>
  </sheets>
  <definedNames>
    <definedName name="_xlnm._FilterDatabase" localSheetId="0" hidden="1">Лист1!$A$21:$G$164</definedName>
    <definedName name="_xlnm.Print_Titles" localSheetId="0">Лист1!$21:$21</definedName>
    <definedName name="_xlnm.Print_Area" localSheetId="0">Лист1!$A$1:$E$164</definedName>
  </definedNames>
  <calcPr calcId="144525"/>
</workbook>
</file>

<file path=xl/calcChain.xml><?xml version="1.0" encoding="utf-8"?>
<calcChain xmlns="http://schemas.openxmlformats.org/spreadsheetml/2006/main">
  <c r="D67" i="1" l="1"/>
  <c r="C41" i="1" l="1"/>
  <c r="E163" i="1"/>
  <c r="E162" i="1"/>
  <c r="E159" i="1"/>
  <c r="E153" i="1"/>
  <c r="E134" i="1"/>
  <c r="E136" i="1"/>
  <c r="E138" i="1"/>
  <c r="E122" i="1"/>
  <c r="E105" i="1"/>
  <c r="E99" i="1"/>
  <c r="E88" i="1"/>
  <c r="E90" i="1"/>
  <c r="E85" i="1"/>
  <c r="E78" i="1"/>
  <c r="E73" i="1"/>
  <c r="E71" i="1"/>
  <c r="E50" i="1"/>
  <c r="E35" i="1"/>
  <c r="C37" i="1" l="1"/>
  <c r="D41" i="1"/>
  <c r="D161" i="1"/>
  <c r="C161" i="1"/>
  <c r="C160" i="1" s="1"/>
  <c r="D158" i="1"/>
  <c r="C158" i="1"/>
  <c r="D152" i="1"/>
  <c r="C152" i="1"/>
  <c r="D135" i="1"/>
  <c r="C135" i="1"/>
  <c r="D133" i="1"/>
  <c r="C133" i="1"/>
  <c r="D120" i="1"/>
  <c r="C120" i="1"/>
  <c r="C119" i="1" s="1"/>
  <c r="E133" i="1" l="1"/>
  <c r="E135" i="1"/>
  <c r="D160" i="1"/>
  <c r="E160" i="1" s="1"/>
  <c r="E161" i="1"/>
  <c r="E152" i="1"/>
  <c r="E120" i="1"/>
  <c r="D119" i="1"/>
  <c r="D107" i="1"/>
  <c r="C107" i="1"/>
  <c r="D104" i="1"/>
  <c r="C104" i="1"/>
  <c r="D98" i="1"/>
  <c r="C98" i="1"/>
  <c r="C97" i="1" s="1"/>
  <c r="D87" i="1"/>
  <c r="C87" i="1"/>
  <c r="C89" i="1"/>
  <c r="D89" i="1"/>
  <c r="D84" i="1"/>
  <c r="C84" i="1"/>
  <c r="C83" i="1" s="1"/>
  <c r="D77" i="1"/>
  <c r="C77" i="1"/>
  <c r="C76" i="1" s="1"/>
  <c r="D74" i="1"/>
  <c r="C74" i="1"/>
  <c r="D70" i="1"/>
  <c r="C70" i="1"/>
  <c r="D49" i="1"/>
  <c r="C49" i="1"/>
  <c r="C48" i="1" s="1"/>
  <c r="D25" i="1"/>
  <c r="C25" i="1"/>
  <c r="E89" i="1" l="1"/>
  <c r="E87" i="1"/>
  <c r="E104" i="1"/>
  <c r="D83" i="1"/>
  <c r="E83" i="1" s="1"/>
  <c r="E84" i="1"/>
  <c r="D76" i="1"/>
  <c r="E76" i="1" s="1"/>
  <c r="E77" i="1"/>
  <c r="D97" i="1"/>
  <c r="E97" i="1" s="1"/>
  <c r="E98" i="1"/>
  <c r="D48" i="1"/>
  <c r="E48" i="1" s="1"/>
  <c r="E49" i="1"/>
  <c r="E70" i="1"/>
  <c r="C86" i="1"/>
  <c r="C82" i="1" s="1"/>
  <c r="D86" i="1"/>
  <c r="E58" i="1"/>
  <c r="E68" i="1"/>
  <c r="E81" i="1"/>
  <c r="E103" i="1"/>
  <c r="E108" i="1"/>
  <c r="E112" i="1"/>
  <c r="E114" i="1"/>
  <c r="E118" i="1"/>
  <c r="E127" i="1"/>
  <c r="E141" i="1"/>
  <c r="E145" i="1"/>
  <c r="E155" i="1"/>
  <c r="E26" i="1"/>
  <c r="E27" i="1"/>
  <c r="E28" i="1"/>
  <c r="E29" i="1"/>
  <c r="E30" i="1"/>
  <c r="E32" i="1"/>
  <c r="E33" i="1"/>
  <c r="E38" i="1"/>
  <c r="E40" i="1"/>
  <c r="E41" i="1"/>
  <c r="E42" i="1"/>
  <c r="E43" i="1"/>
  <c r="E45" i="1"/>
  <c r="E46" i="1"/>
  <c r="E47" i="1"/>
  <c r="E53" i="1"/>
  <c r="E56" i="1"/>
  <c r="D157" i="1"/>
  <c r="C157" i="1"/>
  <c r="D111" i="1"/>
  <c r="D110" i="1" s="1"/>
  <c r="C111" i="1"/>
  <c r="C110" i="1" s="1"/>
  <c r="C113" i="1"/>
  <c r="D113" i="1"/>
  <c r="D82" i="1" l="1"/>
  <c r="E86" i="1"/>
  <c r="E158" i="1"/>
  <c r="E113" i="1"/>
  <c r="E157" i="1"/>
  <c r="E110" i="1"/>
  <c r="E111" i="1"/>
  <c r="D102" i="1"/>
  <c r="D101" i="1" s="1"/>
  <c r="C102" i="1"/>
  <c r="C101" i="1" s="1"/>
  <c r="C67" i="1"/>
  <c r="D72" i="1"/>
  <c r="C72" i="1"/>
  <c r="D57" i="1"/>
  <c r="C57" i="1"/>
  <c r="D52" i="1"/>
  <c r="C52" i="1"/>
  <c r="E72" i="1" l="1"/>
  <c r="C66" i="1"/>
  <c r="D66" i="1"/>
  <c r="D63" i="1" s="1"/>
  <c r="E67" i="1"/>
  <c r="E57" i="1"/>
  <c r="E52" i="1"/>
  <c r="E107" i="1"/>
  <c r="E119" i="1"/>
  <c r="E102" i="1"/>
  <c r="C55" i="1"/>
  <c r="C54" i="1" s="1"/>
  <c r="D37" i="1"/>
  <c r="C36" i="1"/>
  <c r="C24" i="1"/>
  <c r="E25" i="1" l="1"/>
  <c r="D36" i="1"/>
  <c r="E37" i="1"/>
  <c r="E66" i="1"/>
  <c r="D51" i="1"/>
  <c r="D55" i="1"/>
  <c r="C51" i="1"/>
  <c r="E55" i="1" l="1"/>
  <c r="D54" i="1"/>
  <c r="E54" i="1" s="1"/>
  <c r="E36" i="1"/>
  <c r="E51" i="1"/>
  <c r="E82" i="1" l="1"/>
  <c r="D154" i="1"/>
  <c r="D149" i="1" s="1"/>
  <c r="D106" i="1" l="1"/>
  <c r="D91" i="1" s="1"/>
  <c r="C106" i="1"/>
  <c r="C91" i="1" s="1"/>
  <c r="E91" i="1" l="1"/>
  <c r="E106" i="1"/>
  <c r="D24" i="1"/>
  <c r="D144" i="1"/>
  <c r="C144" i="1"/>
  <c r="E144" i="1" l="1"/>
  <c r="E24" i="1"/>
  <c r="D130" i="1" l="1"/>
  <c r="C130" i="1"/>
  <c r="D80" i="1" l="1"/>
  <c r="C80" i="1"/>
  <c r="C79" i="1" s="1"/>
  <c r="C63" i="1" s="1"/>
  <c r="E63" i="1" l="1"/>
  <c r="D79" i="1"/>
  <c r="E79" i="1" s="1"/>
  <c r="E80" i="1"/>
  <c r="C156" i="1"/>
  <c r="D156" i="1" l="1"/>
  <c r="E156" i="1" s="1"/>
  <c r="D150" i="1"/>
  <c r="C150" i="1"/>
  <c r="C154" i="1"/>
  <c r="E154" i="1" l="1"/>
  <c r="C149" i="1"/>
  <c r="E149" i="1"/>
  <c r="D128" i="1"/>
  <c r="C128" i="1"/>
  <c r="C116" i="1"/>
  <c r="C109" i="1" s="1"/>
  <c r="C23" i="1" s="1"/>
  <c r="D116" i="1" l="1"/>
  <c r="E117" i="1"/>
  <c r="D126" i="1"/>
  <c r="D109" i="1" l="1"/>
  <c r="D23" i="1" s="1"/>
  <c r="E116" i="1"/>
  <c r="C147" i="1"/>
  <c r="C140" i="1"/>
  <c r="C139" i="1" s="1"/>
  <c r="C142" i="1"/>
  <c r="E109" i="1" l="1"/>
  <c r="C126" i="1"/>
  <c r="C137" i="1"/>
  <c r="C125" i="1" l="1"/>
  <c r="C124" i="1" s="1"/>
  <c r="C123" i="1" s="1"/>
  <c r="E126" i="1"/>
  <c r="D147" i="1"/>
  <c r="D137" i="1"/>
  <c r="D125" i="1" l="1"/>
  <c r="E125" i="1" s="1"/>
  <c r="E137" i="1"/>
  <c r="E101" i="1"/>
  <c r="D142" i="1" l="1"/>
  <c r="E23" i="1" l="1"/>
  <c r="C59" i="1"/>
  <c r="D62" i="1"/>
  <c r="D59" i="1"/>
  <c r="D140" i="1" l="1"/>
  <c r="E140" i="1" s="1"/>
  <c r="D139" i="1" l="1"/>
  <c r="E139" i="1" s="1"/>
  <c r="C22" i="1"/>
  <c r="D124" i="1" l="1"/>
  <c r="D123" i="1" s="1"/>
  <c r="E123" i="1" s="1"/>
  <c r="E124" i="1" l="1"/>
  <c r="D22" i="1"/>
  <c r="E22" i="1" s="1"/>
</calcChain>
</file>

<file path=xl/sharedStrings.xml><?xml version="1.0" encoding="utf-8"?>
<sst xmlns="http://schemas.openxmlformats.org/spreadsheetml/2006/main" count="338" uniqueCount="284">
  <si>
    <t>Наименование показателя</t>
  </si>
  <si>
    <t>Код бюджетной классификации</t>
  </si>
  <si>
    <t>2</t>
  </si>
  <si>
    <t>Доходы, всего</t>
  </si>
  <si>
    <t>1 00 00000 00 0000 000</t>
  </si>
  <si>
    <t>1 01 00000 00 0000 000</t>
  </si>
  <si>
    <t>Налог на доходы физических лиц</t>
  </si>
  <si>
    <t>1 01 02000 01 0000 110</t>
  </si>
  <si>
    <t>1 01 02010 01 0000 110</t>
  </si>
  <si>
    <t>1 01 02020 01 0000 110</t>
  </si>
  <si>
    <t>1 01 02030 01 0000 110</t>
  </si>
  <si>
    <t>1 01 02040 01 0000 110</t>
  </si>
  <si>
    <t>1 11 00000 00 0000 000</t>
  </si>
  <si>
    <t>Проценты, полученные от предоставления бюджетных кредитов внутри страны</t>
  </si>
  <si>
    <t>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</si>
  <si>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</si>
  <si>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1 11 03050 05 0000 120</t>
  </si>
  <si>
    <t>1 11 05000 00 0000 120</t>
  </si>
  <si>
    <t>1 11 05010 00 0000 120</t>
  </si>
  <si>
    <t>1 13 00000 00 0000 000</t>
  </si>
  <si>
    <t>Доходы от компенсации затрат государства</t>
  </si>
  <si>
    <t>1 13 02000 00 0000 130</t>
  </si>
  <si>
    <t>1 13 02990 00 0000 130</t>
  </si>
  <si>
    <t>1 14 00000 00 0000 000</t>
  </si>
  <si>
    <t>1 14 06000 00 0000 430</t>
  </si>
  <si>
    <t>1 14 06010 00 0000 430</t>
  </si>
  <si>
    <t>1 16 00000 00 0000 000</t>
  </si>
  <si>
    <t>2 00 00000 00 0000 000</t>
  </si>
  <si>
    <t>2 02 00000 00 0000 000</t>
  </si>
  <si>
    <t>Прочие субсидии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</si>
  <si>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</si>
  <si>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Иные межбюджетные трансферты</t>
  </si>
  <si>
    <t>2 18 00000 00 0000 000</t>
  </si>
  <si>
    <t xml:space="preserve">Исполнение                         </t>
  </si>
  <si>
    <t>1 11 05013 13 0000 120</t>
  </si>
  <si>
    <t>1 14 06013 13 0000 430</t>
  </si>
  <si>
    <t>Задолженность и перерасчеты по отмененным налогам, сборам и иным обязательным платежам</t>
  </si>
  <si>
    <t>1 09 00000 00 0000 000</t>
  </si>
  <si>
    <t>Прочие налоги и сборы (по отмененным местным налогам и сборам)</t>
  </si>
  <si>
    <t>1 09 07000 00 0000 110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</si>
  <si>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</t>
  </si>
  <si>
    <t>1 09 07033 05 0000 110</t>
  </si>
  <si>
    <t>1 09 07030 00 0000 110</t>
  </si>
  <si>
    <t>Субсидии бюджетам бюджетной системы Российской Федерации (межбюджетные субсидии)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</si>
  <si>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</si>
  <si>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1 01 02050 01 0000 110</t>
  </si>
  <si>
    <t>1 14 02053 05 0000 410</t>
  </si>
  <si>
    <t>114 02053 05 0000 440</t>
  </si>
  <si>
    <t>2 02 20000 00 0000 150</t>
  </si>
  <si>
    <t>2 02 29999 00 0000 150</t>
  </si>
  <si>
    <t>2 02 30000 00 0000 150</t>
  </si>
  <si>
    <t>2 02 30024 00 0000 150</t>
  </si>
  <si>
    <t>2 02 30027 00 0000 150</t>
  </si>
  <si>
    <t>2 02 30027 05 0000 150</t>
  </si>
  <si>
    <t>2 02 40000 00 0000 150</t>
  </si>
  <si>
    <t>2 02 35082 05 0000 150</t>
  </si>
  <si>
    <t>2 02 35082 00 0000 150</t>
  </si>
  <si>
    <t>Субвенции бюджетам муниципальных районов на предоставление жилых помещений детям-сиротам  детям, оставшимся без попечения родителей, лицам из их числа по договорам  найма специализированных жилых помещений</t>
  </si>
  <si>
    <t>Субвенции бюджетам муниципальных образований на предоставление жилых помещений детям-сиротам  детям, оставшимся без попечения родителей, лицам из их числа по договорам  найма специализированных жилых помещений</t>
  </si>
  <si>
    <t>2 18 00000 00 0000 150</t>
  </si>
  <si>
    <t>1 06 00000 00 0000 000</t>
  </si>
  <si>
    <t>1 16 01000 01 0000 140</t>
  </si>
  <si>
    <t>1 16 01150 01 0000 140</t>
  </si>
  <si>
    <t>1 16 01154 01 0000 140</t>
  </si>
  <si>
    <t>1 16 07000 00 0000 140</t>
  </si>
  <si>
    <t>1 16 07090 00 0000 140</t>
  </si>
  <si>
    <t>1 16 10000 00 0000 140</t>
  </si>
  <si>
    <t>2 02 49999 00 0000 150</t>
  </si>
  <si>
    <t>Прочие межбюджетные трансферты, передаваемые бюджетам</t>
  </si>
  <si>
    <t xml:space="preserve">классификации операций сектора </t>
  </si>
  <si>
    <t>государственного управления, относящихся к доходам</t>
  </si>
  <si>
    <t>Начальник 
финансового управления
администрации муниципального 
образования Туапсинский район</t>
  </si>
  <si>
    <t>1 01 02080 01 0000 110</t>
  </si>
  <si>
    <t>2 02 20077 00 0000 150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</si>
  <si>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</si>
  <si>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2 02 25255 05 0000 150</t>
  </si>
  <si>
    <t>2 02 25255 00 0000 150</t>
  </si>
  <si>
    <t xml:space="preserve">      Ю.Н. Кулакова</t>
  </si>
  <si>
    <t xml:space="preserve"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
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</si>
  <si>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бюджетах и автономных </t>
  </si>
  <si>
    <t xml:space="preserve">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</t>
  </si>
  <si>
    <t xml:space="preserve">Субсидии бюджетам муниципальных районов на благоустройство зданий государственных и муниципальных </t>
  </si>
  <si>
    <t>общеобразовательных организаций в целях соблюдения требований к воздушно-тепловому режиму, водоснабжению и канализации</t>
  </si>
  <si>
    <t>1 11 09000 00 0000 120</t>
  </si>
  <si>
    <t>1 11 09040 00 0000 120</t>
  </si>
  <si>
    <t>1 14 06300 00 0000 430</t>
  </si>
  <si>
    <t>1 14 06310 00 0000 430</t>
  </si>
  <si>
    <t>1 14 06313 13 0000 430</t>
  </si>
  <si>
    <t>2 02 25269 00 0000 150</t>
  </si>
  <si>
    <t xml:space="preserve">Субсидии бюджетам на закупку контейнеров для раздельного накопления твердых коммунальных отходов
</t>
  </si>
  <si>
    <t>2 02 25269 05 0000 150</t>
  </si>
  <si>
    <t xml:space="preserve">Субсидии бюджетам муниципальных районов на закупку контейнеров для раздельного накопления твердых коммунальных отходов
</t>
  </si>
  <si>
    <t>2 02 45179 05 0000 150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</si>
  <si>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</si>
  <si>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>2 02 45179 00 0000 150</t>
  </si>
  <si>
    <t xml:space="preserve"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</si>
  <si>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>НАЛОГИ НА ПРИБЫЛЬ, ДОХОДЫ</t>
  </si>
  <si>
    <t>НАЛОГОВЫЕ И НЕНАЛОГОВЫЕ ДОХОДЫ</t>
  </si>
  <si>
    <t>НАЛОГИ НА ИМУЩЕСТВО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</si>
  <si>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</si>
  <si>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</si>
  <si>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</si>
  <si>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</si>
  <si>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</si>
  <si>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 xml:space="preserve"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</si>
  <si>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</t>
  </si>
  <si>
    <t>1 01 02130 01 0000 110</t>
  </si>
  <si>
    <t>имущества муниципальных бюджетных и автономных учреждений), в части реализации материальных запасов по указанному имуществу</t>
  </si>
  <si>
    <t>посещающими образовательные организации, реализующие образовательные программы дошкольного образования</t>
  </si>
  <si>
    <t>Ю.Н. Кулакова</t>
  </si>
  <si>
    <t xml:space="preserve"> местного бюджета за 2024 год</t>
  </si>
  <si>
    <t>% исполнения</t>
  </si>
  <si>
    <t>1 03 00000 00 0000 000</t>
  </si>
  <si>
    <t>1 03 02000 01 0000 110</t>
  </si>
  <si>
    <t>1 03 02230 01 0000 110</t>
  </si>
  <si>
    <t>1 03 02231 01 0000 110</t>
  </si>
  <si>
    <t>1 03 02240 01 0000 110</t>
  </si>
  <si>
    <t>1 03 02241 01 0000 110</t>
  </si>
  <si>
    <t>1 03 02250 01 0000 110</t>
  </si>
  <si>
    <t>1 03 02251 01 0000 110</t>
  </si>
  <si>
    <t>1 03 02260 01 0000 110</t>
  </si>
  <si>
    <t>1 03 02261 01 0000 110</t>
  </si>
  <si>
    <t>1 06 01000 00 0000 110</t>
  </si>
  <si>
    <t>1 06 01030 13 0000 110</t>
  </si>
  <si>
    <t>1 06 06033 13 0000 110</t>
  </si>
  <si>
    <t>1 06 06043 13 0000 110</t>
  </si>
  <si>
    <t>1 06 06030 00 0000 110</t>
  </si>
  <si>
    <t>1 06 06000 00 0000 110</t>
  </si>
  <si>
    <t>1 06 06040 00 0000 110</t>
  </si>
  <si>
    <t>1 11 05030 00 0000 120</t>
  </si>
  <si>
    <t>1 11 05035 13 0000 120</t>
  </si>
  <si>
    <t>1 11 09045 13 0000 120</t>
  </si>
  <si>
    <t>1 13 02995 13 0000 130</t>
  </si>
  <si>
    <t>1 16 07090 13 0000 140</t>
  </si>
  <si>
    <t>1 16 02000 02 0000 140</t>
  </si>
  <si>
    <t>1 16 02020 02 0000 140</t>
  </si>
  <si>
    <t>2 02 20077 13 0000 150</t>
  </si>
  <si>
    <t>2 02 29999 13 0000 150</t>
  </si>
  <si>
    <t>2 02 30024 13 0000 150</t>
  </si>
  <si>
    <t>2 02 35118 00 0000 150</t>
  </si>
  <si>
    <t>2 02 35118 13 0000 150</t>
  </si>
  <si>
    <t>2 02 49999 13 0000 150</t>
  </si>
  <si>
    <t>2 18 00000 13 0000 150</t>
  </si>
  <si>
    <t>2 18 60010 13 0000 150</t>
  </si>
  <si>
    <t>НАЛОГИ НА ТОВАРЫ (РАБОТЫ, УСЛУГИ), РЕАЛИЗУЕМЫЕ НА ТЕРРИТОРИИ РОССИЙСКОЙ ФЕДЕРАЦИИ</t>
  </si>
  <si>
    <t>Налог на имущество физических лиц</t>
  </si>
  <si>
    <t>Земельный налог</t>
  </si>
  <si>
    <t xml:space="preserve">Земельный налог с организаций
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</si>
  <si>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</si>
  <si>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</si>
  <si>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</si>
  <si>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</si>
  <si>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 xml:space="preserve">Доходы от продажи земельных участков, находящихся в государственной и муниципальной собственности
</t>
  </si>
  <si>
    <t xml:space="preserve">Доходы от продажи земельных участков, государственная собственность на которые не разграничена
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</si>
  <si>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</si>
  <si>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</si>
  <si>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Административные штрафы, установленные Кодексом Российской Федерации об административных правонарушениях
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</si>
  <si>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</si>
  <si>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</si>
  <si>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
</t>
  </si>
  <si>
    <t xml:space="preserve">Платежи в целях возмещения причиненного ущерба (убытков)
</t>
  </si>
  <si>
    <t xml:space="preserve">Прочие субсидии бюджетам городских поселений
</t>
  </si>
  <si>
    <t xml:space="preserve">Субвенции бюджетам бюджетной системы Российской Федерации
</t>
  </si>
  <si>
    <t xml:space="preserve">Субвенции местным бюджетам на выполнение передаваемых полномочий субъектов Российской Федерации
</t>
  </si>
  <si>
    <t xml:space="preserve">Субвенции бюджетам городских поселений на выполнение передаваемых полномочий субъектов Российской Федерации
</t>
  </si>
  <si>
    <t xml:space="preserve">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</si>
  <si>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</si>
  <si>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 xml:space="preserve">Прочие межбюджетные трансферты, передаваемые бюджетам городских поселений
</t>
  </si>
  <si>
    <t xml:space="preserve">Туапсинского района по кодам видов доходов, подвидов доходов, </t>
  </si>
  <si>
    <t>1 01 02140 01 0000 110</t>
  </si>
  <si>
    <t>1 05 00000 00 0000 000</t>
  </si>
  <si>
    <t>1 05 03010 01 0000 110</t>
  </si>
  <si>
    <t>1 05 03000 01 0000 110</t>
  </si>
  <si>
    <t>1 11 05025 13 0000 120</t>
  </si>
  <si>
    <t>1 11 05070 00 0000 120</t>
  </si>
  <si>
    <t>1 11 05075 13 0000 120</t>
  </si>
  <si>
    <t>1 11 07000 00 0000 120</t>
  </si>
  <si>
    <t>1 11 07010 00 0000 120</t>
  </si>
  <si>
    <t>1 11 07015 13 0000 120</t>
  </si>
  <si>
    <t>1 13 01000 00 0000 130</t>
  </si>
  <si>
    <t>1 13 01990 00 0000 130</t>
  </si>
  <si>
    <t>1 13 02060 00 0000 130</t>
  </si>
  <si>
    <t>1 13 02065 13 0000 130</t>
  </si>
  <si>
    <t>1 14 02000 00 0000 000</t>
  </si>
  <si>
    <t>1 14 02050 13 0000 440</t>
  </si>
  <si>
    <t>1 14 02053 13 0000 440</t>
  </si>
  <si>
    <t>1 14 06020 00 0000 430</t>
  </si>
  <si>
    <t>1 14 06025 13 0000 430</t>
  </si>
  <si>
    <t>1 16 10030 13 0000 140</t>
  </si>
  <si>
    <t>1 16 10031 13 0000 140</t>
  </si>
  <si>
    <t>2 02 25497 00 0000 150</t>
  </si>
  <si>
    <t>2 02 25497 13 0000 150</t>
  </si>
  <si>
    <t>2 02 25519 00 0000 150</t>
  </si>
  <si>
    <t>2 02 25519 13 0000 150</t>
  </si>
  <si>
    <t>2 02 40014 00 0000 150</t>
  </si>
  <si>
    <t>2 19 00000 00 0000 000</t>
  </si>
  <si>
    <t>2 19 00000 13 0000 150</t>
  </si>
  <si>
    <t>2 19 25497 13 0000 150</t>
  </si>
  <si>
    <t>2 19 60010 13 0000 150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</si>
  <si>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</si>
  <si>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</si>
  <si>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</si>
  <si>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</si>
  <si>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</si>
  <si>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</si>
  <si>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</si>
  <si>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>НАЛОГИ НА СОВОКУПНЫЙ ДОХОД</t>
  </si>
  <si>
    <t>Единый сельскохозяйственный налог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</si>
  <si>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
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</si>
  <si>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</si>
  <si>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</si>
  <si>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</si>
  <si>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</si>
  <si>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</si>
  <si>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поселений (за исключением земельных участков)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</si>
  <si>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</si>
  <si>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</si>
  <si>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</si>
  <si>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</si>
  <si>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</si>
  <si>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</si>
  <si>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>Доходы от оказания платных услуг (работ)</t>
  </si>
  <si>
    <t>Прочие доходы от оказания платных услуг (работ)</t>
  </si>
  <si>
    <t>1 13 01995 13 0000 130</t>
  </si>
  <si>
    <t>Прочие доходы от оказания платных услуг (работ) получателями средств бюджетов городских поселений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</si>
  <si>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</si>
  <si>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поселений</t>
  </si>
  <si>
    <t>Прочие доходы от компенсации затрат государства</t>
  </si>
  <si>
    <t>Прочие доходы от компенсации затрат бюджетов городских поселений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</si>
  <si>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</si>
  <si>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</si>
  <si>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</si>
  <si>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</si>
  <si>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</si>
  <si>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</si>
  <si>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
</t>
  </si>
  <si>
    <t>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</si>
  <si>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Субсидии бюджетам на реализацию мероприятий по обеспечению жильем молодых семей</t>
  </si>
  <si>
    <t>Субсидии бюджетам городских поселений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</si>
  <si>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</si>
  <si>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городских поселений на поддержку отрасли культуры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</si>
  <si>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</si>
  <si>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2 02 40014 13 0000 150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</si>
  <si>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</si>
  <si>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</si>
  <si>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</si>
  <si>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</si>
  <si>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</si>
  <si>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Возврат остатков субсидий на реализацию мероприятий по обеспечению жильем молодых семей из бюджетов городских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</si>
  <si>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</si>
  <si>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ДОХОДЫ ОТ ИСПОЛЬЗОВАНИЯ ИМУЩЕСТВА, НАХОДЯЩЕГОСЯ В ГОСУДАРСТВЕННОЙ И МУНИЦИПАЛЬНОЙ СОБСТВЕННОСТИ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</si>
  <si>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</si>
  <si>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Начальник финансового  
управления администрации 
Туапсинского муниципального округа</t>
  </si>
  <si>
    <t xml:space="preserve">Бюджет, утвержденный Решением Совета МО Туапсинский муниципальный округ Краснодарского края от 20 декабря 2024 г. № 106 </t>
  </si>
  <si>
    <t xml:space="preserve">            (тыс. рублей)</t>
  </si>
  <si>
    <t>1 11 05020 00 0000 120</t>
  </si>
  <si>
    <t xml:space="preserve"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</si>
  <si>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– налоговым резидентом Российской Федерации в виде дивидендов
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</si>
  <si>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 налоговым резидентом Российской Федерации в виде дивидендов)
</t>
  </si>
  <si>
    <t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–  налоговым резидентом Российской Федерации в виде дивидендов)
</t>
  </si>
  <si>
    <t xml:space="preserve"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не превышающей 650 000 рублей)
</t>
  </si>
  <si>
    <t>Налог на доходы физических лиц в отношении доходов от долевого участия в организации, полученных физическим лицом –  налоговым резидентом Российской Федерации в виде дивидендов (в части суммы налога, превышающей 650 000 рублей)</t>
  </si>
  <si>
    <t>Акцизы по подакцизным товарам (продукции), производимым на территории Российской Федерации</t>
  </si>
  <si>
    <t>основании патента в соответствии со статьей 227.1 Налогового кодекса Российской Федерации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</si>
  <si>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
</t>
  </si>
  <si>
    <t xml:space="preserve">Доходы от уплаты акцизов на дизельное топливо, подлежащие распределению между бюджетами </t>
  </si>
  <si>
    <t xml:space="preserve">субъектов Российской Федерации и местными  бюджетами с учетом установленных дифференцированных нормативов отчислений в местные бюджеты
</t>
  </si>
  <si>
    <t xml:space="preserve">Доходы от уплаты акцизов на автомобильный бензин, подлежащие распределению между бюджетами 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</si>
  <si>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
</t>
  </si>
  <si>
    <t>права на заключение договоров аренды указанных земельных участков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</si>
  <si>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</t>
  </si>
  <si>
    <t>учреждений, а также  имущества муниципальных унитарных предприятий, в том числе казенных), в части реализации материальных запасов по указанному имуществу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</si>
  <si>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</si>
  <si>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законами субъектов Российской Федерации об административных</t>
  </si>
  <si>
    <t>правонарушениях, за нарушение муниципальных правовых актов</t>
  </si>
  <si>
    <t>предприятиями)</t>
  </si>
  <si>
    <t xml:space="preserve"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</t>
  </si>
  <si>
    <t xml:space="preserve"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</si>
  <si>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>ИСПОЛНЕНИЕ</t>
  </si>
  <si>
    <t>по доходам бюджета Новомихайловского городского поселения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</si>
  <si>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мобилизуемые на территориях муниципальных районов</t>
  </si>
  <si>
    <t xml:space="preserve">Субсидии бюджетам на со финансирование капитальных вложений в объекты муниципальной собственности
</t>
  </si>
  <si>
    <t xml:space="preserve">Субсидии бюджетам городских поселений на со финансирование капитальных вложений в объекты муниципальной собственности
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</si>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</sst>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5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7" borderId="1" applyNumberFormat="0" applyAlignment="0" applyProtection="0"/>
    <xf numFmtId="0" fontId="8" fillId="15" borderId="2" applyNumberFormat="0" applyAlignment="0" applyProtection="0"/>
    <xf numFmtId="0" fontId="9" fillId="15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6" borderId="7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7" borderId="1" applyNumberFormat="0" applyAlignment="0" applyProtection="0"/>
    <xf numFmtId="0" fontId="8" fillId="15" borderId="2" applyNumberFormat="0" applyAlignment="0" applyProtection="0"/>
    <xf numFmtId="0" fontId="9" fillId="15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6" borderId="7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0"/>
  </cellStyleXfs>
  <cellXfs count="51">
    <xf numFmtId="0" fontId="0" fillId="0" borderId="0" xfId="0"/>
    <xf numFmtId="0" fontId="3" fillId="18" borderId="0" xfId="1" applyFont="1" applyFill="1" applyBorder="1"/>
    <xf numFmtId="165" fontId="3" fillId="18" borderId="0" xfId="1" applyNumberFormat="1" applyFont="1" applyFill="1" applyBorder="1"/>
    <xf numFmtId="4" fontId="3" fillId="18" borderId="0" xfId="1" applyNumberFormat="1" applyFont="1" applyFill="1" applyBorder="1"/>
    <xf numFmtId="0" fontId="3" fillId="18" borderId="0" xfId="1" applyFont="1" applyFill="1" applyBorder="1" applyAlignment="1">
      <alignment horizontal="center" vertical="top"/>
    </xf>
    <xf numFmtId="165" fontId="3" fillId="18" borderId="0" xfId="1" applyNumberFormat="1" applyFont="1" applyFill="1" applyBorder="1" applyAlignment="1">
      <alignment horizontal="center" vertical="top"/>
    </xf>
    <xf numFmtId="164" fontId="3" fillId="18" borderId="0" xfId="1" applyNumberFormat="1" applyFont="1" applyFill="1" applyBorder="1" applyAlignment="1">
      <alignment horizontal="center" vertical="top" wrapText="1"/>
    </xf>
    <xf numFmtId="164" fontId="3" fillId="18" borderId="0" xfId="1" applyNumberFormat="1" applyFont="1" applyFill="1" applyBorder="1" applyAlignment="1">
      <alignment horizontal="center" vertical="top"/>
    </xf>
    <xf numFmtId="0" fontId="3" fillId="18" borderId="0" xfId="63" applyFont="1" applyFill="1" applyAlignment="1" applyProtection="1">
      <alignment horizontal="center" vertical="top"/>
      <protection hidden="1"/>
    </xf>
    <xf numFmtId="165" fontId="3" fillId="18" borderId="0" xfId="63" applyNumberFormat="1" applyFont="1" applyFill="1" applyAlignment="1" applyProtection="1">
      <alignment horizontal="center" vertical="top"/>
      <protection hidden="1"/>
    </xf>
    <xf numFmtId="165" fontId="3" fillId="18" borderId="0" xfId="1" applyNumberFormat="1" applyFont="1" applyFill="1" applyAlignment="1">
      <alignment horizontal="center" vertical="top"/>
    </xf>
    <xf numFmtId="0" fontId="3" fillId="18" borderId="0" xfId="1" applyFont="1" applyFill="1" applyBorder="1" applyAlignment="1">
      <alignment horizontal="left" vertical="top"/>
    </xf>
    <xf numFmtId="0" fontId="3" fillId="18" borderId="0" xfId="1" applyFont="1" applyFill="1" applyBorder="1" applyAlignment="1">
      <alignment horizontal="left" wrapText="1"/>
    </xf>
    <xf numFmtId="0" fontId="3" fillId="18" borderId="0" xfId="1" applyFont="1" applyFill="1" applyBorder="1" applyAlignment="1">
      <alignment horizontal="left"/>
    </xf>
    <xf numFmtId="165" fontId="3" fillId="18" borderId="0" xfId="1" applyNumberFormat="1" applyFont="1" applyFill="1" applyBorder="1" applyAlignment="1">
      <alignment horizontal="center"/>
    </xf>
    <xf numFmtId="0" fontId="22" fillId="18" borderId="0" xfId="1" applyFont="1" applyFill="1" applyBorder="1" applyAlignment="1">
      <alignment horizontal="left" vertical="top" wrapText="1"/>
    </xf>
    <xf numFmtId="165" fontId="22" fillId="18" borderId="0" xfId="1" applyNumberFormat="1" applyFont="1" applyFill="1" applyBorder="1" applyAlignment="1">
      <alignment horizontal="center" vertical="top" wrapText="1"/>
    </xf>
    <xf numFmtId="0" fontId="22" fillId="18" borderId="0" xfId="1" applyFont="1" applyFill="1" applyBorder="1" applyAlignment="1">
      <alignment horizontal="center" vertical="top" wrapText="1"/>
    </xf>
    <xf numFmtId="0" fontId="3" fillId="18" borderId="0" xfId="0" applyFont="1" applyFill="1"/>
    <xf numFmtId="0" fontId="3" fillId="18" borderId="0" xfId="1" applyFont="1" applyFill="1"/>
    <xf numFmtId="0" fontId="3" fillId="18" borderId="0" xfId="1" applyFont="1" applyFill="1" applyAlignment="1">
      <alignment horizontal="center" vertical="top"/>
    </xf>
    <xf numFmtId="165" fontId="3" fillId="18" borderId="0" xfId="0" applyNumberFormat="1" applyFont="1" applyFill="1" applyAlignment="1">
      <alignment horizontal="center" vertical="top"/>
    </xf>
    <xf numFmtId="0" fontId="23" fillId="18" borderId="0" xfId="0" applyFont="1" applyFill="1"/>
    <xf numFmtId="0" fontId="3" fillId="18" borderId="0" xfId="0" applyFont="1" applyFill="1" applyAlignment="1">
      <alignment horizontal="center" vertical="top"/>
    </xf>
    <xf numFmtId="0" fontId="3" fillId="18" borderId="0" xfId="0" applyFont="1" applyFill="1" applyAlignment="1">
      <alignment horizontal="left" vertical="top"/>
    </xf>
    <xf numFmtId="164" fontId="3" fillId="18" borderId="0" xfId="1" applyNumberFormat="1" applyFont="1" applyFill="1" applyBorder="1" applyAlignment="1">
      <alignment horizontal="left" vertical="top" wrapText="1"/>
    </xf>
    <xf numFmtId="0" fontId="3" fillId="18" borderId="0" xfId="1" applyFont="1" applyFill="1" applyAlignment="1"/>
    <xf numFmtId="165" fontId="3" fillId="18" borderId="0" xfId="1" applyNumberFormat="1" applyFont="1" applyFill="1" applyAlignment="1">
      <alignment horizontal="right" vertical="top"/>
    </xf>
    <xf numFmtId="164" fontId="3" fillId="18" borderId="10" xfId="1" applyNumberFormat="1" applyFont="1" applyFill="1" applyBorder="1" applyAlignment="1">
      <alignment horizontal="center" vertical="top" wrapText="1"/>
    </xf>
    <xf numFmtId="165" fontId="3" fillId="18" borderId="10" xfId="1" applyNumberFormat="1" applyFont="1" applyFill="1" applyBorder="1" applyAlignment="1">
      <alignment horizontal="center" vertical="top" wrapText="1"/>
    </xf>
    <xf numFmtId="0" fontId="3" fillId="18" borderId="10" xfId="1" applyFont="1" applyFill="1" applyBorder="1" applyAlignment="1">
      <alignment horizontal="center" vertical="top"/>
    </xf>
    <xf numFmtId="0" fontId="3" fillId="18" borderId="10" xfId="1" applyNumberFormat="1" applyFont="1" applyFill="1" applyBorder="1" applyAlignment="1">
      <alignment horizontal="center" vertical="top" wrapText="1"/>
    </xf>
    <xf numFmtId="49" fontId="3" fillId="18" borderId="10" xfId="1" applyNumberFormat="1" applyFont="1" applyFill="1" applyBorder="1" applyAlignment="1">
      <alignment horizontal="center" vertical="top"/>
    </xf>
    <xf numFmtId="3" fontId="3" fillId="18" borderId="10" xfId="1" applyNumberFormat="1" applyFont="1" applyFill="1" applyBorder="1" applyAlignment="1">
      <alignment horizontal="center" vertical="top"/>
    </xf>
    <xf numFmtId="0" fontId="3" fillId="18" borderId="10" xfId="1" applyNumberFormat="1" applyFont="1" applyFill="1" applyBorder="1" applyAlignment="1">
      <alignment horizontal="left" vertical="top" wrapText="1"/>
    </xf>
    <xf numFmtId="165" fontId="3" fillId="18" borderId="10" xfId="44" applyNumberFormat="1" applyFont="1" applyFill="1" applyBorder="1" applyAlignment="1" applyProtection="1">
      <alignment horizontal="center" vertical="top"/>
      <protection hidden="1"/>
    </xf>
    <xf numFmtId="166" fontId="3" fillId="18" borderId="10" xfId="1" applyNumberFormat="1" applyFont="1" applyFill="1" applyBorder="1" applyAlignment="1">
      <alignment horizontal="center" vertical="top"/>
    </xf>
    <xf numFmtId="164" fontId="3" fillId="18" borderId="10" xfId="1" applyNumberFormat="1" applyFont="1" applyFill="1" applyBorder="1" applyAlignment="1">
      <alignment horizontal="center" vertical="top"/>
    </xf>
    <xf numFmtId="0" fontId="3" fillId="18" borderId="10" xfId="44" applyNumberFormat="1" applyFont="1" applyFill="1" applyBorder="1" applyAlignment="1" applyProtection="1">
      <alignment horizontal="left" vertical="top" wrapText="1"/>
      <protection hidden="1"/>
    </xf>
    <xf numFmtId="164" fontId="3" fillId="18" borderId="10" xfId="44" applyNumberFormat="1" applyFont="1" applyFill="1" applyBorder="1" applyAlignment="1" applyProtection="1">
      <alignment horizontal="center" vertical="top"/>
      <protection hidden="1"/>
    </xf>
    <xf numFmtId="165" fontId="3" fillId="18" borderId="0" xfId="44" applyNumberFormat="1" applyFont="1" applyFill="1" applyBorder="1" applyAlignment="1" applyProtection="1">
      <alignment horizontal="center"/>
      <protection hidden="1"/>
    </xf>
    <xf numFmtId="0" fontId="3" fillId="18" borderId="10" xfId="70" applyNumberFormat="1" applyFont="1" applyFill="1" applyBorder="1" applyAlignment="1">
      <alignment horizontal="left" vertical="top" wrapText="1"/>
    </xf>
    <xf numFmtId="0" fontId="3" fillId="18" borderId="10" xfId="70" applyNumberFormat="1" applyFont="1" applyFill="1" applyBorder="1" applyAlignment="1">
      <alignment horizontal="center" vertical="top"/>
    </xf>
    <xf numFmtId="165" fontId="3" fillId="18" borderId="10" xfId="70" applyNumberFormat="1" applyFont="1" applyFill="1" applyBorder="1" applyAlignment="1">
      <alignment horizontal="center" vertical="top"/>
    </xf>
    <xf numFmtId="0" fontId="3" fillId="18" borderId="10" xfId="1" applyFont="1" applyFill="1" applyBorder="1" applyAlignment="1">
      <alignment horizontal="center" vertical="top" wrapText="1"/>
    </xf>
    <xf numFmtId="0" fontId="3" fillId="18" borderId="11" xfId="0" applyFont="1" applyFill="1" applyBorder="1" applyAlignment="1">
      <alignment horizontal="right"/>
    </xf>
    <xf numFmtId="0" fontId="3" fillId="18" borderId="11" xfId="0" applyFont="1" applyFill="1" applyBorder="1" applyAlignment="1">
      <alignment horizontal="left" wrapText="1"/>
    </xf>
    <xf numFmtId="0" fontId="0" fillId="0" borderId="11" xfId="0" applyBorder="1" applyAlignment="1">
      <alignment wrapText="1"/>
    </xf>
    <xf numFmtId="0" fontId="22" fillId="18" borderId="0" xfId="1" applyFont="1" applyFill="1" applyBorder="1" applyAlignment="1">
      <alignment horizontal="center" vertical="top"/>
    </xf>
    <xf numFmtId="0" fontId="22" fillId="18" borderId="0" xfId="1" applyFont="1" applyFill="1" applyBorder="1" applyAlignment="1">
      <alignment horizontal="center" vertical="top" wrapText="1"/>
    </xf>
    <xf numFmtId="0" fontId="22" fillId="18" borderId="0" xfId="1" applyFont="1" applyFill="1" applyAlignment="1">
      <alignment horizontal="center" vertical="top"/>
    </xf>
  </cellXfs>
  <cellStyles count="125">
    <cellStyle name="20% - Акцент1 2" xfId="2"/>
    <cellStyle name="20% - Акцент1 3" xfId="71"/>
    <cellStyle name="20% - Акцент2 2" xfId="3"/>
    <cellStyle name="20% - Акцент2 3" xfId="72"/>
    <cellStyle name="20% - Акцент3 2" xfId="4"/>
    <cellStyle name="20% - Акцент3 3" xfId="73"/>
    <cellStyle name="20% - Акцент4 2" xfId="5"/>
    <cellStyle name="20% - Акцент4 3" xfId="74"/>
    <cellStyle name="20% - Акцент5 2" xfId="6"/>
    <cellStyle name="20% - Акцент5 3" xfId="75"/>
    <cellStyle name="20% - Акцент6 2" xfId="7"/>
    <cellStyle name="20% - Акцент6 3" xfId="76"/>
    <cellStyle name="40% - Акцент1 2" xfId="8"/>
    <cellStyle name="40% - Акцент1 3" xfId="77"/>
    <cellStyle name="40% - Акцент2 2" xfId="9"/>
    <cellStyle name="40% - Акцент2 3" xfId="78"/>
    <cellStyle name="40% - Акцент3 2" xfId="10"/>
    <cellStyle name="40% - Акцент3 3" xfId="79"/>
    <cellStyle name="40% - Акцент4 2" xfId="11"/>
    <cellStyle name="40% - Акцент4 3" xfId="80"/>
    <cellStyle name="40% - Акцент5 2" xfId="12"/>
    <cellStyle name="40% - Акцент5 3" xfId="81"/>
    <cellStyle name="40% - Акцент6 2" xfId="13"/>
    <cellStyle name="40% - Акцент6 3" xfId="82"/>
    <cellStyle name="60% - Акцент1 2" xfId="14"/>
    <cellStyle name="60% - Акцент1 3" xfId="83"/>
    <cellStyle name="60% - Акцент2 2" xfId="15"/>
    <cellStyle name="60% - Акцент2 3" xfId="84"/>
    <cellStyle name="60% - Акцент3 2" xfId="16"/>
    <cellStyle name="60% - Акцент3 3" xfId="85"/>
    <cellStyle name="60% - Акцент4 2" xfId="17"/>
    <cellStyle name="60% - Акцент4 3" xfId="86"/>
    <cellStyle name="60% - Акцент5 2" xfId="18"/>
    <cellStyle name="60% - Акцент5 3" xfId="87"/>
    <cellStyle name="60% - Акцент6 2" xfId="19"/>
    <cellStyle name="60% - Акцент6 3" xfId="88"/>
    <cellStyle name="Акцент1 2" xfId="20"/>
    <cellStyle name="Акцент1 3" xfId="89"/>
    <cellStyle name="Акцент2 2" xfId="21"/>
    <cellStyle name="Акцент2 3" xfId="90"/>
    <cellStyle name="Акцент3 2" xfId="22"/>
    <cellStyle name="Акцент3 3" xfId="91"/>
    <cellStyle name="Акцент4 2" xfId="23"/>
    <cellStyle name="Акцент4 3" xfId="92"/>
    <cellStyle name="Акцент5 2" xfId="24"/>
    <cellStyle name="Акцент5 3" xfId="93"/>
    <cellStyle name="Акцент6 2" xfId="25"/>
    <cellStyle name="Акцент6 3" xfId="94"/>
    <cellStyle name="Ввод  2" xfId="26"/>
    <cellStyle name="Ввод  3" xfId="95"/>
    <cellStyle name="Вывод 2" xfId="27"/>
    <cellStyle name="Вывод 3" xfId="96"/>
    <cellStyle name="Вычисление 2" xfId="28"/>
    <cellStyle name="Вычисление 3" xfId="97"/>
    <cellStyle name="Заголовок 1 2" xfId="29"/>
    <cellStyle name="Заголовок 1 3" xfId="98"/>
    <cellStyle name="Заголовок 2 2" xfId="30"/>
    <cellStyle name="Заголовок 2 3" xfId="99"/>
    <cellStyle name="Заголовок 3 2" xfId="31"/>
    <cellStyle name="Заголовок 3 3" xfId="100"/>
    <cellStyle name="Заголовок 4 2" xfId="32"/>
    <cellStyle name="Заголовок 4 3" xfId="101"/>
    <cellStyle name="Итог 2" xfId="33"/>
    <cellStyle name="Итог 3" xfId="102"/>
    <cellStyle name="Контрольная ячейка 2" xfId="34"/>
    <cellStyle name="Контрольная ячейка 3" xfId="103"/>
    <cellStyle name="Название 2" xfId="35"/>
    <cellStyle name="Название 3" xfId="104"/>
    <cellStyle name="Нейтральный 2" xfId="36"/>
    <cellStyle name="Нейтральный 3" xfId="105"/>
    <cellStyle name="Обычный" xfId="0" builtinId="0"/>
    <cellStyle name="Обычный 2" xfId="1"/>
    <cellStyle name="Обычный 2 10" xfId="38"/>
    <cellStyle name="Обычный 2 11" xfId="39"/>
    <cellStyle name="Обычный 2 12" xfId="40"/>
    <cellStyle name="Обычный 2 13" xfId="41"/>
    <cellStyle name="Обычный 2 14" xfId="42"/>
    <cellStyle name="Обычный 2 15" xfId="43"/>
    <cellStyle name="Обычный 2 16" xfId="44"/>
    <cellStyle name="Обычный 2 17" xfId="45"/>
    <cellStyle name="Обычный 2 18" xfId="46"/>
    <cellStyle name="Обычный 2 19" xfId="47"/>
    <cellStyle name="Обычный 2 2" xfId="37"/>
    <cellStyle name="Обычный 2 20" xfId="48"/>
    <cellStyle name="Обычный 2 21" xfId="49"/>
    <cellStyle name="Обычный 2 22" xfId="50"/>
    <cellStyle name="Обычный 2 23" xfId="51"/>
    <cellStyle name="Обычный 2 24" xfId="52"/>
    <cellStyle name="Обычный 2 25" xfId="53"/>
    <cellStyle name="Обычный 2 26" xfId="54"/>
    <cellStyle name="Обычный 2 27" xfId="55"/>
    <cellStyle name="Обычный 2 28" xfId="106"/>
    <cellStyle name="Обычный 2 28 2" xfId="107"/>
    <cellStyle name="Обычный 2 29" xfId="108"/>
    <cellStyle name="Обычный 2 3" xfId="56"/>
    <cellStyle name="Обычный 2 30" xfId="109"/>
    <cellStyle name="Обычный 2 31" xfId="110"/>
    <cellStyle name="Обычный 2 32" xfId="111"/>
    <cellStyle name="Обычный 2 33" xfId="112"/>
    <cellStyle name="Обычный 2 34" xfId="113"/>
    <cellStyle name="Обычный 2 35" xfId="114"/>
    <cellStyle name="Обычный 2 36" xfId="115"/>
    <cellStyle name="Обычный 2 37" xfId="116"/>
    <cellStyle name="Обычный 2 38" xfId="117"/>
    <cellStyle name="Обычный 2 39" xfId="124"/>
    <cellStyle name="Обычный 2 4" xfId="57"/>
    <cellStyle name="Обычный 2 5" xfId="58"/>
    <cellStyle name="Обычный 2 6" xfId="59"/>
    <cellStyle name="Обычный 2 7" xfId="60"/>
    <cellStyle name="Обычный 2 8" xfId="61"/>
    <cellStyle name="Обычный 2 9" xfId="62"/>
    <cellStyle name="Обычный 3" xfId="70"/>
    <cellStyle name="Обычный_tmp" xfId="63"/>
    <cellStyle name="Плохой 2" xfId="64"/>
    <cellStyle name="Плохой 3" xfId="118"/>
    <cellStyle name="Пояснение 2" xfId="65"/>
    <cellStyle name="Пояснение 3" xfId="119"/>
    <cellStyle name="Примечание 2" xfId="66"/>
    <cellStyle name="Примечание 3" xfId="120"/>
    <cellStyle name="Связанная ячейка 2" xfId="67"/>
    <cellStyle name="Связанная ячейка 3" xfId="121"/>
    <cellStyle name="Текст предупреждения 2" xfId="68"/>
    <cellStyle name="Текст предупреждения 3" xfId="122"/>
    <cellStyle name="Хороший 2" xfId="69"/>
    <cellStyle name="Хороший 3" xfId="1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26214</xdr:rowOff>
    </xdr:from>
    <xdr:to>
      <xdr:col>5</xdr:col>
      <xdr:colOff>295275</xdr:colOff>
      <xdr:row>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686425" y="26214"/>
          <a:ext cx="3124200" cy="17549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2 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муниципальный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округ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 № 251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showWhiteSpace="0" view="pageBreakPreview" zoomScaleNormal="100" zoomScaleSheetLayoutView="100" workbookViewId="0">
      <selection activeCell="E31" sqref="E31"/>
    </sheetView>
  </sheetViews>
  <sheetFormatPr defaultColWidth="9.140625" defaultRowHeight="18.75" x14ac:dyDescent="0.3"/>
  <cols>
    <col min="1" max="1" width="44" style="24" customWidth="1"/>
    <col min="2" max="2" width="26.28515625" style="23" customWidth="1"/>
    <col min="3" max="3" width="30" style="21" customWidth="1"/>
    <col min="4" max="4" width="14.42578125" style="21" customWidth="1"/>
    <col min="5" max="5" width="14.5703125" style="18" customWidth="1"/>
    <col min="6" max="16384" width="9.140625" style="18"/>
  </cols>
  <sheetData>
    <row r="1" spans="1:6" ht="6" customHeight="1" x14ac:dyDescent="0.3">
      <c r="A1" s="11"/>
      <c r="B1" s="6"/>
      <c r="C1" s="10"/>
      <c r="D1" s="10"/>
      <c r="E1" s="25"/>
      <c r="F1" s="1"/>
    </row>
    <row r="2" spans="1:6" x14ac:dyDescent="0.3">
      <c r="A2" s="11"/>
      <c r="B2" s="6"/>
      <c r="C2" s="10"/>
      <c r="D2" s="10"/>
      <c r="E2" s="1"/>
      <c r="F2" s="1"/>
    </row>
    <row r="3" spans="1:6" x14ac:dyDescent="0.3">
      <c r="A3" s="11"/>
      <c r="B3" s="6"/>
      <c r="C3" s="10"/>
      <c r="D3" s="10"/>
      <c r="E3" s="1"/>
      <c r="F3" s="1"/>
    </row>
    <row r="4" spans="1:6" x14ac:dyDescent="0.3">
      <c r="A4" s="11"/>
      <c r="B4" s="6"/>
      <c r="C4" s="10"/>
      <c r="D4" s="10"/>
      <c r="E4" s="1"/>
      <c r="F4" s="1"/>
    </row>
    <row r="5" spans="1:6" x14ac:dyDescent="0.3">
      <c r="A5" s="11"/>
      <c r="B5" s="6"/>
      <c r="C5" s="10"/>
      <c r="D5" s="10"/>
      <c r="E5" s="1"/>
      <c r="F5" s="1"/>
    </row>
    <row r="6" spans="1:6" x14ac:dyDescent="0.3">
      <c r="A6" s="11"/>
      <c r="B6" s="7"/>
      <c r="C6" s="5"/>
      <c r="D6" s="10"/>
      <c r="E6" s="26"/>
      <c r="F6" s="1"/>
    </row>
    <row r="7" spans="1:6" x14ac:dyDescent="0.3">
      <c r="A7" s="11"/>
      <c r="B7" s="7"/>
      <c r="C7" s="5"/>
      <c r="D7" s="10"/>
      <c r="E7" s="26"/>
      <c r="F7" s="1"/>
    </row>
    <row r="8" spans="1:6" x14ac:dyDescent="0.3">
      <c r="A8" s="11"/>
      <c r="B8" s="8"/>
      <c r="C8" s="9"/>
      <c r="D8" s="9"/>
      <c r="E8" s="1"/>
      <c r="F8" s="1"/>
    </row>
    <row r="9" spans="1:6" x14ac:dyDescent="0.3">
      <c r="A9" s="11"/>
      <c r="B9" s="8"/>
      <c r="C9" s="9"/>
      <c r="D9" s="9"/>
      <c r="E9" s="1"/>
      <c r="F9" s="1"/>
    </row>
    <row r="10" spans="1:6" x14ac:dyDescent="0.3">
      <c r="A10" s="11"/>
      <c r="B10" s="8"/>
      <c r="C10" s="9"/>
      <c r="D10" s="9"/>
      <c r="E10" s="1"/>
      <c r="F10" s="1"/>
    </row>
    <row r="11" spans="1:6" ht="13.5" customHeight="1" x14ac:dyDescent="0.3">
      <c r="A11" s="11"/>
      <c r="B11" s="4"/>
      <c r="C11" s="5"/>
      <c r="D11" s="5"/>
      <c r="E11" s="1"/>
      <c r="F11" s="1"/>
    </row>
    <row r="12" spans="1:6" x14ac:dyDescent="0.3">
      <c r="A12" s="48" t="s">
        <v>278</v>
      </c>
      <c r="B12" s="48"/>
      <c r="C12" s="48"/>
      <c r="D12" s="48"/>
      <c r="E12" s="1"/>
      <c r="F12" s="1"/>
    </row>
    <row r="13" spans="1:6" x14ac:dyDescent="0.3">
      <c r="A13" s="48" t="s">
        <v>279</v>
      </c>
      <c r="B13" s="48"/>
      <c r="C13" s="48"/>
      <c r="D13" s="48"/>
      <c r="E13" s="1"/>
      <c r="F13" s="1"/>
    </row>
    <row r="14" spans="1:6" x14ac:dyDescent="0.3">
      <c r="A14" s="49" t="s">
        <v>168</v>
      </c>
      <c r="B14" s="50"/>
      <c r="C14" s="50"/>
      <c r="D14" s="50"/>
      <c r="E14" s="1"/>
      <c r="F14" s="1"/>
    </row>
    <row r="15" spans="1:6" x14ac:dyDescent="0.3">
      <c r="A15" s="49" t="s">
        <v>69</v>
      </c>
      <c r="B15" s="49"/>
      <c r="C15" s="49"/>
      <c r="D15" s="49"/>
      <c r="E15" s="1"/>
      <c r="F15" s="1"/>
    </row>
    <row r="16" spans="1:6" x14ac:dyDescent="0.3">
      <c r="A16" s="49" t="s">
        <v>70</v>
      </c>
      <c r="B16" s="49"/>
      <c r="C16" s="49"/>
      <c r="D16" s="49"/>
      <c r="E16" s="1"/>
      <c r="F16" s="1"/>
    </row>
    <row r="17" spans="1:6" x14ac:dyDescent="0.3">
      <c r="A17" s="49" t="s">
        <v>110</v>
      </c>
      <c r="B17" s="49"/>
      <c r="C17" s="49"/>
      <c r="D17" s="49"/>
      <c r="E17" s="19"/>
      <c r="F17" s="19"/>
    </row>
    <row r="18" spans="1:6" ht="12.75" customHeight="1" x14ac:dyDescent="0.3">
      <c r="A18" s="15"/>
      <c r="B18" s="17"/>
      <c r="C18" s="16"/>
      <c r="D18" s="16"/>
      <c r="E18" s="19"/>
      <c r="F18" s="19"/>
    </row>
    <row r="19" spans="1:6" x14ac:dyDescent="0.3">
      <c r="A19" s="11"/>
      <c r="B19" s="20"/>
      <c r="C19" s="10"/>
      <c r="E19" s="27" t="s">
        <v>254</v>
      </c>
      <c r="F19" s="19"/>
    </row>
    <row r="20" spans="1:6" ht="117" customHeight="1" x14ac:dyDescent="0.3">
      <c r="A20" s="28" t="s">
        <v>0</v>
      </c>
      <c r="B20" s="28" t="s">
        <v>1</v>
      </c>
      <c r="C20" s="29" t="s">
        <v>253</v>
      </c>
      <c r="D20" s="29" t="s">
        <v>33</v>
      </c>
      <c r="E20" s="44" t="s">
        <v>111</v>
      </c>
      <c r="F20" s="19"/>
    </row>
    <row r="21" spans="1:6" ht="14.25" customHeight="1" x14ac:dyDescent="0.3">
      <c r="A21" s="31">
        <v>1</v>
      </c>
      <c r="B21" s="32" t="s">
        <v>2</v>
      </c>
      <c r="C21" s="33">
        <v>3</v>
      </c>
      <c r="D21" s="33">
        <v>4</v>
      </c>
      <c r="E21" s="30">
        <v>5</v>
      </c>
      <c r="F21" s="19"/>
    </row>
    <row r="22" spans="1:6" x14ac:dyDescent="0.3">
      <c r="A22" s="34" t="s">
        <v>3</v>
      </c>
      <c r="B22" s="32" t="s">
        <v>283</v>
      </c>
      <c r="C22" s="35">
        <f>C23+C123</f>
        <v>787025.5</v>
      </c>
      <c r="D22" s="35">
        <f>D23+D123</f>
        <v>339240.7</v>
      </c>
      <c r="E22" s="36">
        <f>D22/C22</f>
        <v>0.43104156091511647</v>
      </c>
      <c r="F22" s="19"/>
    </row>
    <row r="23" spans="1:6" ht="37.5" x14ac:dyDescent="0.3">
      <c r="A23" s="34" t="s">
        <v>97</v>
      </c>
      <c r="B23" s="37" t="s">
        <v>4</v>
      </c>
      <c r="C23" s="35">
        <f>C24+C36+C48+C51+C63+C91+C109+C82</f>
        <v>222425.5</v>
      </c>
      <c r="D23" s="35">
        <f>D24+D36+D48+D51+D63+D82+D91+D109</f>
        <v>269801</v>
      </c>
      <c r="E23" s="36">
        <f t="shared" ref="E23:E109" si="0">D23/C23</f>
        <v>1.2129949129034217</v>
      </c>
      <c r="F23" s="3"/>
    </row>
    <row r="24" spans="1:6" ht="22.5" customHeight="1" x14ac:dyDescent="0.3">
      <c r="A24" s="38" t="s">
        <v>96</v>
      </c>
      <c r="B24" s="39" t="s">
        <v>5</v>
      </c>
      <c r="C24" s="35">
        <f>C25</f>
        <v>52213</v>
      </c>
      <c r="D24" s="35">
        <f>D25</f>
        <v>61735.499999999993</v>
      </c>
      <c r="E24" s="36">
        <f t="shared" si="0"/>
        <v>1.1823779518510715</v>
      </c>
      <c r="F24" s="3"/>
    </row>
    <row r="25" spans="1:6" x14ac:dyDescent="0.3">
      <c r="A25" s="38" t="s">
        <v>6</v>
      </c>
      <c r="B25" s="39" t="s">
        <v>7</v>
      </c>
      <c r="C25" s="35">
        <f>C26+C27+C28+C30+C32+C33+C29+C35</f>
        <v>52213</v>
      </c>
      <c r="D25" s="35">
        <f>D26+D27+D28+D30+D32+D33+D29+D35</f>
        <v>61735.499999999993</v>
      </c>
      <c r="E25" s="36">
        <f t="shared" si="0"/>
        <v>1.1823779518510715</v>
      </c>
    </row>
    <row r="26" spans="1:6" ht="248.25" customHeight="1" x14ac:dyDescent="0.3">
      <c r="A26" s="38" t="s">
        <v>257</v>
      </c>
      <c r="B26" s="39" t="s">
        <v>8</v>
      </c>
      <c r="C26" s="35">
        <v>48910</v>
      </c>
      <c r="D26" s="35">
        <v>57519</v>
      </c>
      <c r="E26" s="36">
        <f t="shared" si="0"/>
        <v>1.1760171744019627</v>
      </c>
    </row>
    <row r="27" spans="1:6" ht="248.25" customHeight="1" x14ac:dyDescent="0.3">
      <c r="A27" s="38" t="s">
        <v>199</v>
      </c>
      <c r="B27" s="39" t="s">
        <v>9</v>
      </c>
      <c r="C27" s="35">
        <v>90</v>
      </c>
      <c r="D27" s="35">
        <v>91.6</v>
      </c>
      <c r="E27" s="36">
        <f t="shared" si="0"/>
        <v>1.0177777777777777</v>
      </c>
    </row>
    <row r="28" spans="1:6" ht="190.5" customHeight="1" x14ac:dyDescent="0.3">
      <c r="A28" s="38" t="s">
        <v>258</v>
      </c>
      <c r="B28" s="39" t="s">
        <v>10</v>
      </c>
      <c r="C28" s="35">
        <v>1630</v>
      </c>
      <c r="D28" s="35">
        <v>2159.9</v>
      </c>
      <c r="E28" s="36">
        <f t="shared" si="0"/>
        <v>1.3250920245398774</v>
      </c>
    </row>
    <row r="29" spans="1:6" ht="134.25" customHeight="1" x14ac:dyDescent="0.3">
      <c r="A29" s="38" t="s">
        <v>264</v>
      </c>
      <c r="B29" s="39" t="s">
        <v>11</v>
      </c>
      <c r="C29" s="35">
        <v>700</v>
      </c>
      <c r="D29" s="35">
        <v>777.7</v>
      </c>
      <c r="E29" s="36">
        <f t="shared" si="0"/>
        <v>1.111</v>
      </c>
    </row>
    <row r="30" spans="1:6" ht="231" customHeight="1" x14ac:dyDescent="0.3">
      <c r="A30" s="38" t="s">
        <v>78</v>
      </c>
      <c r="B30" s="39" t="s">
        <v>45</v>
      </c>
      <c r="C30" s="35">
        <v>0</v>
      </c>
      <c r="D30" s="35">
        <v>0</v>
      </c>
      <c r="E30" s="36" t="e">
        <f t="shared" si="0"/>
        <v>#DIV/0!</v>
      </c>
    </row>
    <row r="31" spans="1:6" ht="56.25" x14ac:dyDescent="0.3">
      <c r="A31" s="38" t="s">
        <v>263</v>
      </c>
      <c r="B31" s="32" t="s">
        <v>283</v>
      </c>
      <c r="C31" s="35" t="s">
        <v>283</v>
      </c>
      <c r="D31" s="35" t="s">
        <v>283</v>
      </c>
      <c r="E31" s="36" t="s">
        <v>283</v>
      </c>
    </row>
    <row r="32" spans="1:6" ht="356.25" x14ac:dyDescent="0.3">
      <c r="A32" s="38" t="s">
        <v>259</v>
      </c>
      <c r="B32" s="39" t="s">
        <v>72</v>
      </c>
      <c r="C32" s="35">
        <v>666</v>
      </c>
      <c r="D32" s="35">
        <v>864.6</v>
      </c>
      <c r="E32" s="36">
        <f t="shared" si="0"/>
        <v>1.2981981981981983</v>
      </c>
    </row>
    <row r="33" spans="1:5" ht="153.75" customHeight="1" x14ac:dyDescent="0.3">
      <c r="A33" s="38" t="s">
        <v>260</v>
      </c>
      <c r="B33" s="39" t="s">
        <v>106</v>
      </c>
      <c r="C33" s="35">
        <v>200</v>
      </c>
      <c r="D33" s="35">
        <v>236.1</v>
      </c>
      <c r="E33" s="36">
        <f t="shared" si="0"/>
        <v>1.1804999999999999</v>
      </c>
    </row>
    <row r="34" spans="1:5" x14ac:dyDescent="0.3">
      <c r="A34" s="38"/>
      <c r="B34" s="32" t="s">
        <v>283</v>
      </c>
      <c r="C34" s="35" t="s">
        <v>283</v>
      </c>
      <c r="D34" s="35" t="s">
        <v>283</v>
      </c>
      <c r="E34" s="36">
        <v>0</v>
      </c>
    </row>
    <row r="35" spans="1:5" ht="150" x14ac:dyDescent="0.3">
      <c r="A35" s="38" t="s">
        <v>261</v>
      </c>
      <c r="B35" s="39" t="s">
        <v>169</v>
      </c>
      <c r="C35" s="35">
        <v>17</v>
      </c>
      <c r="D35" s="35">
        <v>86.6</v>
      </c>
      <c r="E35" s="36">
        <f t="shared" si="0"/>
        <v>5.0941176470588232</v>
      </c>
    </row>
    <row r="36" spans="1:5" ht="75" x14ac:dyDescent="0.3">
      <c r="A36" s="38" t="s">
        <v>144</v>
      </c>
      <c r="B36" s="39" t="s">
        <v>112</v>
      </c>
      <c r="C36" s="35">
        <f>C37</f>
        <v>5423.5</v>
      </c>
      <c r="D36" s="35">
        <f>D37</f>
        <v>6032.2</v>
      </c>
      <c r="E36" s="36">
        <f t="shared" si="0"/>
        <v>1.1122337973633263</v>
      </c>
    </row>
    <row r="37" spans="1:5" ht="56.25" x14ac:dyDescent="0.3">
      <c r="A37" s="38" t="s">
        <v>262</v>
      </c>
      <c r="B37" s="39" t="s">
        <v>113</v>
      </c>
      <c r="C37" s="35">
        <f>C40+C42+C45+C47</f>
        <v>5423.5</v>
      </c>
      <c r="D37" s="35">
        <f>D40+D42+D45+D47</f>
        <v>6032.2</v>
      </c>
      <c r="E37" s="36">
        <f t="shared" si="0"/>
        <v>1.1122337973633263</v>
      </c>
    </row>
    <row r="38" spans="1:5" ht="56.25" x14ac:dyDescent="0.3">
      <c r="A38" s="38" t="s">
        <v>265</v>
      </c>
      <c r="B38" s="39" t="s">
        <v>114</v>
      </c>
      <c r="C38" s="35">
        <v>2832.9</v>
      </c>
      <c r="D38" s="35">
        <v>3116.4</v>
      </c>
      <c r="E38" s="36">
        <f t="shared" si="0"/>
        <v>1.1000741289844329</v>
      </c>
    </row>
    <row r="39" spans="1:5" ht="94.5" customHeight="1" x14ac:dyDescent="0.3">
      <c r="A39" s="38" t="s">
        <v>266</v>
      </c>
      <c r="B39" s="32" t="s">
        <v>283</v>
      </c>
      <c r="C39" s="35" t="s">
        <v>283</v>
      </c>
      <c r="D39" s="35" t="s">
        <v>283</v>
      </c>
      <c r="E39" s="36" t="s">
        <v>283</v>
      </c>
    </row>
    <row r="40" spans="1:5" ht="246.75" customHeight="1" x14ac:dyDescent="0.3">
      <c r="A40" s="38" t="s">
        <v>200</v>
      </c>
      <c r="B40" s="39" t="s">
        <v>115</v>
      </c>
      <c r="C40" s="35">
        <v>2832.9</v>
      </c>
      <c r="D40" s="35">
        <v>3116.4</v>
      </c>
      <c r="E40" s="36">
        <f t="shared" si="0"/>
        <v>1.1000741289844329</v>
      </c>
    </row>
    <row r="41" spans="1:5" ht="189.75" customHeight="1" x14ac:dyDescent="0.3">
      <c r="A41" s="38" t="s">
        <v>201</v>
      </c>
      <c r="B41" s="39" t="s">
        <v>116</v>
      </c>
      <c r="C41" s="35">
        <f>C42</f>
        <v>13.9</v>
      </c>
      <c r="D41" s="35">
        <f>D42</f>
        <v>18</v>
      </c>
      <c r="E41" s="36">
        <f t="shared" si="0"/>
        <v>1.2949640287769784</v>
      </c>
    </row>
    <row r="42" spans="1:5" ht="286.5" customHeight="1" x14ac:dyDescent="0.3">
      <c r="A42" s="38" t="s">
        <v>202</v>
      </c>
      <c r="B42" s="39" t="s">
        <v>117</v>
      </c>
      <c r="C42" s="35">
        <v>13.9</v>
      </c>
      <c r="D42" s="35">
        <v>18</v>
      </c>
      <c r="E42" s="36">
        <f t="shared" si="0"/>
        <v>1.2949640287769784</v>
      </c>
    </row>
    <row r="43" spans="1:5" ht="60" customHeight="1" x14ac:dyDescent="0.3">
      <c r="A43" s="38" t="s">
        <v>267</v>
      </c>
      <c r="B43" s="39" t="s">
        <v>118</v>
      </c>
      <c r="C43" s="35">
        <v>2941.1</v>
      </c>
      <c r="D43" s="35">
        <v>3237</v>
      </c>
      <c r="E43" s="36">
        <f t="shared" si="0"/>
        <v>1.1006086158240114</v>
      </c>
    </row>
    <row r="44" spans="1:5" ht="96" customHeight="1" x14ac:dyDescent="0.3">
      <c r="A44" s="38" t="s">
        <v>266</v>
      </c>
      <c r="B44" s="32" t="s">
        <v>283</v>
      </c>
      <c r="C44" s="35" t="s">
        <v>283</v>
      </c>
      <c r="D44" s="35" t="s">
        <v>283</v>
      </c>
      <c r="E44" s="36" t="s">
        <v>283</v>
      </c>
    </row>
    <row r="45" spans="1:5" ht="247.5" customHeight="1" x14ac:dyDescent="0.3">
      <c r="A45" s="38" t="s">
        <v>203</v>
      </c>
      <c r="B45" s="39" t="s">
        <v>119</v>
      </c>
      <c r="C45" s="35">
        <v>2941.1</v>
      </c>
      <c r="D45" s="35">
        <v>3237</v>
      </c>
      <c r="E45" s="36">
        <f t="shared" si="0"/>
        <v>1.1006086158240114</v>
      </c>
    </row>
    <row r="46" spans="1:5" ht="154.5" customHeight="1" x14ac:dyDescent="0.3">
      <c r="A46" s="38" t="s">
        <v>204</v>
      </c>
      <c r="B46" s="39" t="s">
        <v>120</v>
      </c>
      <c r="C46" s="35">
        <v>-364.4</v>
      </c>
      <c r="D46" s="35">
        <v>-339.2</v>
      </c>
      <c r="E46" s="36">
        <f t="shared" si="0"/>
        <v>0.93084522502744238</v>
      </c>
    </row>
    <row r="47" spans="1:5" ht="245.25" customHeight="1" x14ac:dyDescent="0.3">
      <c r="A47" s="38" t="s">
        <v>205</v>
      </c>
      <c r="B47" s="39" t="s">
        <v>121</v>
      </c>
      <c r="C47" s="35">
        <v>-364.4</v>
      </c>
      <c r="D47" s="35">
        <v>-339.2</v>
      </c>
      <c r="E47" s="36">
        <f t="shared" si="0"/>
        <v>0.93084522502744238</v>
      </c>
    </row>
    <row r="48" spans="1:5" ht="37.5" x14ac:dyDescent="0.3">
      <c r="A48" s="38" t="s">
        <v>206</v>
      </c>
      <c r="B48" s="39" t="s">
        <v>170</v>
      </c>
      <c r="C48" s="35">
        <f>C49</f>
        <v>2</v>
      </c>
      <c r="D48" s="35">
        <f>D49</f>
        <v>2.7</v>
      </c>
      <c r="E48" s="36">
        <f t="shared" si="0"/>
        <v>1.35</v>
      </c>
    </row>
    <row r="49" spans="1:5" ht="37.5" x14ac:dyDescent="0.3">
      <c r="A49" s="38" t="s">
        <v>207</v>
      </c>
      <c r="B49" s="39" t="s">
        <v>172</v>
      </c>
      <c r="C49" s="35">
        <f>C50</f>
        <v>2</v>
      </c>
      <c r="D49" s="35">
        <f>D50</f>
        <v>2.7</v>
      </c>
      <c r="E49" s="36">
        <f t="shared" si="0"/>
        <v>1.35</v>
      </c>
    </row>
    <row r="50" spans="1:5" ht="37.5" x14ac:dyDescent="0.3">
      <c r="A50" s="38" t="s">
        <v>207</v>
      </c>
      <c r="B50" s="39" t="s">
        <v>171</v>
      </c>
      <c r="C50" s="35">
        <v>2</v>
      </c>
      <c r="D50" s="35">
        <v>2.7</v>
      </c>
      <c r="E50" s="36">
        <f t="shared" si="0"/>
        <v>1.35</v>
      </c>
    </row>
    <row r="51" spans="1:5" x14ac:dyDescent="0.3">
      <c r="A51" s="38" t="s">
        <v>98</v>
      </c>
      <c r="B51" s="39" t="s">
        <v>60</v>
      </c>
      <c r="C51" s="35">
        <f>C52+C56+C58</f>
        <v>134470</v>
      </c>
      <c r="D51" s="35">
        <f>D52+D56+D58</f>
        <v>163178.29999999999</v>
      </c>
      <c r="E51" s="36">
        <f t="shared" si="0"/>
        <v>1.213492228749907</v>
      </c>
    </row>
    <row r="52" spans="1:5" ht="23.25" customHeight="1" x14ac:dyDescent="0.3">
      <c r="A52" s="38" t="s">
        <v>145</v>
      </c>
      <c r="B52" s="39" t="s">
        <v>122</v>
      </c>
      <c r="C52" s="35">
        <f>C53</f>
        <v>27790</v>
      </c>
      <c r="D52" s="35">
        <f>D53</f>
        <v>30840.2</v>
      </c>
      <c r="E52" s="36">
        <f t="shared" si="0"/>
        <v>1.1097589060813242</v>
      </c>
    </row>
    <row r="53" spans="1:5" ht="98.25" customHeight="1" x14ac:dyDescent="0.3">
      <c r="A53" s="38" t="s">
        <v>208</v>
      </c>
      <c r="B53" s="39" t="s">
        <v>123</v>
      </c>
      <c r="C53" s="35">
        <v>27790</v>
      </c>
      <c r="D53" s="35">
        <v>30840.2</v>
      </c>
      <c r="E53" s="36">
        <f t="shared" si="0"/>
        <v>1.1097589060813242</v>
      </c>
    </row>
    <row r="54" spans="1:5" x14ac:dyDescent="0.3">
      <c r="A54" s="38" t="s">
        <v>146</v>
      </c>
      <c r="B54" s="39" t="s">
        <v>127</v>
      </c>
      <c r="C54" s="35">
        <f>C55+C57</f>
        <v>106680</v>
      </c>
      <c r="D54" s="35">
        <f>D55+D57</f>
        <v>132338.1</v>
      </c>
      <c r="E54" s="36">
        <f t="shared" si="0"/>
        <v>1.2405146231721036</v>
      </c>
    </row>
    <row r="55" spans="1:5" ht="22.5" customHeight="1" x14ac:dyDescent="0.3">
      <c r="A55" s="38" t="s">
        <v>147</v>
      </c>
      <c r="B55" s="39" t="s">
        <v>126</v>
      </c>
      <c r="C55" s="35">
        <f>C56</f>
        <v>93540</v>
      </c>
      <c r="D55" s="35">
        <f>D56</f>
        <v>117752.8</v>
      </c>
      <c r="E55" s="36">
        <f t="shared" si="0"/>
        <v>1.2588496899722044</v>
      </c>
    </row>
    <row r="56" spans="1:5" ht="75" x14ac:dyDescent="0.3">
      <c r="A56" s="38" t="s">
        <v>148</v>
      </c>
      <c r="B56" s="39" t="s">
        <v>124</v>
      </c>
      <c r="C56" s="35">
        <v>93540</v>
      </c>
      <c r="D56" s="35">
        <v>117752.8</v>
      </c>
      <c r="E56" s="36">
        <f t="shared" si="0"/>
        <v>1.2588496899722044</v>
      </c>
    </row>
    <row r="57" spans="1:5" x14ac:dyDescent="0.3">
      <c r="A57" s="38" t="s">
        <v>149</v>
      </c>
      <c r="B57" s="39" t="s">
        <v>128</v>
      </c>
      <c r="C57" s="35">
        <f>C58</f>
        <v>13140</v>
      </c>
      <c r="D57" s="35">
        <f>D58</f>
        <v>14585.3</v>
      </c>
      <c r="E57" s="36">
        <f t="shared" si="0"/>
        <v>1.1099923896499237</v>
      </c>
    </row>
    <row r="58" spans="1:5" ht="75" x14ac:dyDescent="0.3">
      <c r="A58" s="38" t="s">
        <v>150</v>
      </c>
      <c r="B58" s="39" t="s">
        <v>125</v>
      </c>
      <c r="C58" s="35">
        <v>13140</v>
      </c>
      <c r="D58" s="35">
        <v>14585.3</v>
      </c>
      <c r="E58" s="36">
        <f t="shared" si="0"/>
        <v>1.1099923896499237</v>
      </c>
    </row>
    <row r="59" spans="1:5" ht="56.25" x14ac:dyDescent="0.3">
      <c r="A59" s="38" t="s">
        <v>36</v>
      </c>
      <c r="B59" s="39" t="s">
        <v>37</v>
      </c>
      <c r="C59" s="35">
        <f>C60</f>
        <v>0</v>
      </c>
      <c r="D59" s="35">
        <f>D60</f>
        <v>0</v>
      </c>
      <c r="E59" s="36">
        <v>0</v>
      </c>
    </row>
    <row r="60" spans="1:5" ht="56.25" x14ac:dyDescent="0.3">
      <c r="A60" s="38" t="s">
        <v>38</v>
      </c>
      <c r="B60" s="39" t="s">
        <v>39</v>
      </c>
      <c r="C60" s="35">
        <v>0</v>
      </c>
      <c r="D60" s="35">
        <v>0</v>
      </c>
      <c r="E60" s="36">
        <v>0</v>
      </c>
    </row>
    <row r="61" spans="1:5" ht="112.5" x14ac:dyDescent="0.3">
      <c r="A61" s="38" t="s">
        <v>40</v>
      </c>
      <c r="B61" s="39" t="s">
        <v>42</v>
      </c>
      <c r="C61" s="35">
        <v>0</v>
      </c>
      <c r="D61" s="35">
        <v>0</v>
      </c>
      <c r="E61" s="36">
        <v>0</v>
      </c>
    </row>
    <row r="62" spans="1:5" ht="150" x14ac:dyDescent="0.3">
      <c r="A62" s="38" t="s">
        <v>280</v>
      </c>
      <c r="B62" s="39" t="s">
        <v>41</v>
      </c>
      <c r="C62" s="35">
        <v>0</v>
      </c>
      <c r="D62" s="35">
        <f>112.75/1000</f>
        <v>0.11275</v>
      </c>
      <c r="E62" s="36">
        <v>0</v>
      </c>
    </row>
    <row r="63" spans="1:5" ht="93.75" x14ac:dyDescent="0.3">
      <c r="A63" s="38" t="s">
        <v>250</v>
      </c>
      <c r="B63" s="39" t="s">
        <v>12</v>
      </c>
      <c r="C63" s="35">
        <f>C66+C79+C76</f>
        <v>21673</v>
      </c>
      <c r="D63" s="35">
        <f>D66+D81+D76</f>
        <v>25390.800000000003</v>
      </c>
      <c r="E63" s="36">
        <f t="shared" si="0"/>
        <v>1.1715406265860751</v>
      </c>
    </row>
    <row r="64" spans="1:5" ht="56.25" x14ac:dyDescent="0.3">
      <c r="A64" s="38" t="s">
        <v>13</v>
      </c>
      <c r="B64" s="39" t="s">
        <v>14</v>
      </c>
      <c r="C64" s="35" t="s">
        <v>283</v>
      </c>
      <c r="D64" s="35" t="s">
        <v>283</v>
      </c>
      <c r="E64" s="36">
        <v>0</v>
      </c>
    </row>
    <row r="65" spans="1:5" ht="93.75" x14ac:dyDescent="0.3">
      <c r="A65" s="38" t="s">
        <v>15</v>
      </c>
      <c r="B65" s="39" t="s">
        <v>16</v>
      </c>
      <c r="C65" s="35" t="s">
        <v>283</v>
      </c>
      <c r="D65" s="35" t="s">
        <v>283</v>
      </c>
      <c r="E65" s="36">
        <v>0</v>
      </c>
    </row>
    <row r="66" spans="1:5" ht="191.25" customHeight="1" x14ac:dyDescent="0.3">
      <c r="A66" s="38" t="s">
        <v>209</v>
      </c>
      <c r="B66" s="39" t="s">
        <v>17</v>
      </c>
      <c r="C66" s="35">
        <f>C67+C70+C72+C74</f>
        <v>21178</v>
      </c>
      <c r="D66" s="35">
        <f>D67+D72+D70+D74</f>
        <v>24859.000000000004</v>
      </c>
      <c r="E66" s="36">
        <f t="shared" si="0"/>
        <v>1.1738124468788367</v>
      </c>
    </row>
    <row r="67" spans="1:5" ht="153.75" customHeight="1" x14ac:dyDescent="0.3">
      <c r="A67" s="38" t="s">
        <v>210</v>
      </c>
      <c r="B67" s="39" t="s">
        <v>18</v>
      </c>
      <c r="C67" s="35">
        <f>C68</f>
        <v>13000</v>
      </c>
      <c r="D67" s="35">
        <f>D68</f>
        <v>17166.2</v>
      </c>
      <c r="E67" s="36">
        <f t="shared" si="0"/>
        <v>1.3204769230769231</v>
      </c>
    </row>
    <row r="68" spans="1:5" ht="152.25" customHeight="1" x14ac:dyDescent="0.3">
      <c r="A68" s="38" t="s">
        <v>268</v>
      </c>
      <c r="B68" s="39" t="s">
        <v>34</v>
      </c>
      <c r="C68" s="35">
        <v>13000</v>
      </c>
      <c r="D68" s="35">
        <v>17166.2</v>
      </c>
      <c r="E68" s="36">
        <f t="shared" si="0"/>
        <v>1.3204769230769231</v>
      </c>
    </row>
    <row r="69" spans="1:5" ht="56.25" x14ac:dyDescent="0.3">
      <c r="A69" s="38" t="s">
        <v>269</v>
      </c>
      <c r="B69" s="32" t="s">
        <v>283</v>
      </c>
      <c r="C69" s="35" t="s">
        <v>283</v>
      </c>
      <c r="D69" s="35" t="s">
        <v>283</v>
      </c>
      <c r="E69" s="36" t="s">
        <v>283</v>
      </c>
    </row>
    <row r="70" spans="1:5" ht="192" customHeight="1" x14ac:dyDescent="0.3">
      <c r="A70" s="38" t="s">
        <v>256</v>
      </c>
      <c r="B70" s="39" t="s">
        <v>255</v>
      </c>
      <c r="C70" s="35">
        <f>C71</f>
        <v>1212</v>
      </c>
      <c r="D70" s="35">
        <f>D71</f>
        <v>1264.9000000000001</v>
      </c>
      <c r="E70" s="36">
        <f t="shared" si="0"/>
        <v>1.0436468646864687</v>
      </c>
    </row>
    <row r="71" spans="1:5" ht="168.75" x14ac:dyDescent="0.3">
      <c r="A71" s="38" t="s">
        <v>211</v>
      </c>
      <c r="B71" s="39" t="s">
        <v>173</v>
      </c>
      <c r="C71" s="35">
        <v>1212</v>
      </c>
      <c r="D71" s="35">
        <v>1264.9000000000001</v>
      </c>
      <c r="E71" s="36">
        <f t="shared" si="0"/>
        <v>1.0436468646864687</v>
      </c>
    </row>
    <row r="72" spans="1:5" ht="190.5" customHeight="1" x14ac:dyDescent="0.3">
      <c r="A72" s="38" t="s">
        <v>212</v>
      </c>
      <c r="B72" s="39" t="s">
        <v>129</v>
      </c>
      <c r="C72" s="35">
        <f>C73</f>
        <v>6966</v>
      </c>
      <c r="D72" s="35">
        <f>D73</f>
        <v>7637</v>
      </c>
      <c r="E72" s="36">
        <f t="shared" si="0"/>
        <v>1.0963250071777204</v>
      </c>
    </row>
    <row r="73" spans="1:5" ht="150" x14ac:dyDescent="0.3">
      <c r="A73" s="38" t="s">
        <v>151</v>
      </c>
      <c r="B73" s="39" t="s">
        <v>130</v>
      </c>
      <c r="C73" s="35">
        <v>6966</v>
      </c>
      <c r="D73" s="35">
        <v>7637</v>
      </c>
      <c r="E73" s="36">
        <f t="shared" si="0"/>
        <v>1.0963250071777204</v>
      </c>
    </row>
    <row r="74" spans="1:5" ht="93.75" x14ac:dyDescent="0.3">
      <c r="A74" s="38" t="s">
        <v>213</v>
      </c>
      <c r="B74" s="39" t="s">
        <v>174</v>
      </c>
      <c r="C74" s="35">
        <f>C75</f>
        <v>0</v>
      </c>
      <c r="D74" s="35">
        <f>D75</f>
        <v>-1209.0999999999999</v>
      </c>
      <c r="E74" s="36">
        <v>0</v>
      </c>
    </row>
    <row r="75" spans="1:5" ht="75" x14ac:dyDescent="0.3">
      <c r="A75" s="38" t="s">
        <v>214</v>
      </c>
      <c r="B75" s="39" t="s">
        <v>175</v>
      </c>
      <c r="C75" s="35">
        <v>0</v>
      </c>
      <c r="D75" s="35">
        <v>-1209.0999999999999</v>
      </c>
      <c r="E75" s="36">
        <v>0</v>
      </c>
    </row>
    <row r="76" spans="1:5" ht="56.25" x14ac:dyDescent="0.3">
      <c r="A76" s="38" t="s">
        <v>215</v>
      </c>
      <c r="B76" s="39" t="s">
        <v>176</v>
      </c>
      <c r="C76" s="35">
        <f>C77</f>
        <v>435</v>
      </c>
      <c r="D76" s="35">
        <f>D77</f>
        <v>435</v>
      </c>
      <c r="E76" s="36">
        <f t="shared" si="0"/>
        <v>1</v>
      </c>
    </row>
    <row r="77" spans="1:5" ht="112.5" x14ac:dyDescent="0.3">
      <c r="A77" s="38" t="s">
        <v>216</v>
      </c>
      <c r="B77" s="39" t="s">
        <v>177</v>
      </c>
      <c r="C77" s="35">
        <f>C78</f>
        <v>435</v>
      </c>
      <c r="D77" s="35">
        <f>D78</f>
        <v>435</v>
      </c>
      <c r="E77" s="36">
        <f t="shared" si="0"/>
        <v>1</v>
      </c>
    </row>
    <row r="78" spans="1:5" ht="115.5" customHeight="1" x14ac:dyDescent="0.3">
      <c r="A78" s="38" t="s">
        <v>217</v>
      </c>
      <c r="B78" s="39" t="s">
        <v>178</v>
      </c>
      <c r="C78" s="35">
        <v>435</v>
      </c>
      <c r="D78" s="35">
        <v>435</v>
      </c>
      <c r="E78" s="36">
        <f t="shared" si="0"/>
        <v>1</v>
      </c>
    </row>
    <row r="79" spans="1:5" ht="172.5" customHeight="1" x14ac:dyDescent="0.3">
      <c r="A79" s="38" t="s">
        <v>218</v>
      </c>
      <c r="B79" s="39" t="s">
        <v>83</v>
      </c>
      <c r="C79" s="35">
        <f>C80</f>
        <v>60</v>
      </c>
      <c r="D79" s="35">
        <f>D80</f>
        <v>96.8</v>
      </c>
      <c r="E79" s="36">
        <f t="shared" si="0"/>
        <v>1.6133333333333333</v>
      </c>
    </row>
    <row r="80" spans="1:5" ht="173.25" customHeight="1" x14ac:dyDescent="0.3">
      <c r="A80" s="38" t="s">
        <v>219</v>
      </c>
      <c r="B80" s="39" t="s">
        <v>84</v>
      </c>
      <c r="C80" s="35">
        <f>C81</f>
        <v>60</v>
      </c>
      <c r="D80" s="35">
        <f>D81</f>
        <v>96.8</v>
      </c>
      <c r="E80" s="36">
        <f t="shared" si="0"/>
        <v>1.6133333333333333</v>
      </c>
    </row>
    <row r="81" spans="1:7" ht="191.25" customHeight="1" x14ac:dyDescent="0.3">
      <c r="A81" s="38" t="s">
        <v>220</v>
      </c>
      <c r="B81" s="39" t="s">
        <v>131</v>
      </c>
      <c r="C81" s="35">
        <v>60</v>
      </c>
      <c r="D81" s="35">
        <v>96.8</v>
      </c>
      <c r="E81" s="36">
        <f t="shared" si="0"/>
        <v>1.6133333333333333</v>
      </c>
    </row>
    <row r="82" spans="1:7" ht="75" x14ac:dyDescent="0.3">
      <c r="A82" s="38" t="s">
        <v>99</v>
      </c>
      <c r="B82" s="39" t="s">
        <v>19</v>
      </c>
      <c r="C82" s="35">
        <f>C83+C86</f>
        <v>270</v>
      </c>
      <c r="D82" s="35">
        <f>D83+D86</f>
        <v>2871.6000000000004</v>
      </c>
      <c r="E82" s="36">
        <f t="shared" si="0"/>
        <v>10.635555555555557</v>
      </c>
    </row>
    <row r="83" spans="1:7" ht="37.5" x14ac:dyDescent="0.3">
      <c r="A83" s="38" t="s">
        <v>221</v>
      </c>
      <c r="B83" s="39" t="s">
        <v>179</v>
      </c>
      <c r="C83" s="35">
        <f>C84</f>
        <v>140</v>
      </c>
      <c r="D83" s="35">
        <f>D84</f>
        <v>143.80000000000001</v>
      </c>
      <c r="E83" s="36">
        <f t="shared" si="0"/>
        <v>1.0271428571428571</v>
      </c>
    </row>
    <row r="84" spans="1:7" ht="37.5" x14ac:dyDescent="0.3">
      <c r="A84" s="38" t="s">
        <v>222</v>
      </c>
      <c r="B84" s="39" t="s">
        <v>180</v>
      </c>
      <c r="C84" s="35">
        <f>C85</f>
        <v>140</v>
      </c>
      <c r="D84" s="35">
        <f>D85</f>
        <v>143.80000000000001</v>
      </c>
      <c r="E84" s="36">
        <f t="shared" si="0"/>
        <v>1.0271428571428571</v>
      </c>
    </row>
    <row r="85" spans="1:7" ht="60" customHeight="1" x14ac:dyDescent="0.3">
      <c r="A85" s="38" t="s">
        <v>224</v>
      </c>
      <c r="B85" s="39" t="s">
        <v>223</v>
      </c>
      <c r="C85" s="35">
        <v>140</v>
      </c>
      <c r="D85" s="35">
        <v>143.80000000000001</v>
      </c>
      <c r="E85" s="36">
        <f t="shared" si="0"/>
        <v>1.0271428571428571</v>
      </c>
    </row>
    <row r="86" spans="1:7" ht="37.5" x14ac:dyDescent="0.3">
      <c r="A86" s="38" t="s">
        <v>20</v>
      </c>
      <c r="B86" s="39" t="s">
        <v>21</v>
      </c>
      <c r="C86" s="35">
        <f>C87+C89</f>
        <v>130</v>
      </c>
      <c r="D86" s="35">
        <f>D87+D89</f>
        <v>2727.8</v>
      </c>
      <c r="E86" s="36">
        <f t="shared" si="0"/>
        <v>20.983076923076926</v>
      </c>
      <c r="F86" s="40"/>
      <c r="G86" s="40"/>
    </row>
    <row r="87" spans="1:7" ht="56.25" x14ac:dyDescent="0.3">
      <c r="A87" s="38" t="s">
        <v>225</v>
      </c>
      <c r="B87" s="39" t="s">
        <v>181</v>
      </c>
      <c r="C87" s="35">
        <f>C88</f>
        <v>30</v>
      </c>
      <c r="D87" s="35">
        <f>D88</f>
        <v>48</v>
      </c>
      <c r="E87" s="36">
        <f t="shared" si="0"/>
        <v>1.6</v>
      </c>
      <c r="F87" s="40"/>
      <c r="G87" s="40"/>
    </row>
    <row r="88" spans="1:7" ht="75" x14ac:dyDescent="0.3">
      <c r="A88" s="38" t="s">
        <v>226</v>
      </c>
      <c r="B88" s="39" t="s">
        <v>182</v>
      </c>
      <c r="C88" s="35">
        <v>30</v>
      </c>
      <c r="D88" s="35">
        <v>48</v>
      </c>
      <c r="E88" s="36">
        <f t="shared" si="0"/>
        <v>1.6</v>
      </c>
      <c r="F88" s="40"/>
      <c r="G88" s="40"/>
    </row>
    <row r="89" spans="1:7" ht="37.5" x14ac:dyDescent="0.3">
      <c r="A89" s="38" t="s">
        <v>227</v>
      </c>
      <c r="B89" s="39" t="s">
        <v>22</v>
      </c>
      <c r="C89" s="35">
        <f>C90</f>
        <v>100</v>
      </c>
      <c r="D89" s="35">
        <f>D90</f>
        <v>2679.8</v>
      </c>
      <c r="E89" s="36">
        <f t="shared" si="0"/>
        <v>26.798000000000002</v>
      </c>
      <c r="F89" s="40"/>
      <c r="G89" s="40"/>
    </row>
    <row r="90" spans="1:7" ht="56.25" x14ac:dyDescent="0.3">
      <c r="A90" s="38" t="s">
        <v>228</v>
      </c>
      <c r="B90" s="39" t="s">
        <v>132</v>
      </c>
      <c r="C90" s="35">
        <v>100</v>
      </c>
      <c r="D90" s="35">
        <v>2679.8</v>
      </c>
      <c r="E90" s="36">
        <f t="shared" si="0"/>
        <v>26.798000000000002</v>
      </c>
      <c r="F90" s="40"/>
      <c r="G90" s="40"/>
    </row>
    <row r="91" spans="1:7" ht="56.25" x14ac:dyDescent="0.3">
      <c r="A91" s="38" t="s">
        <v>100</v>
      </c>
      <c r="B91" s="39" t="s">
        <v>23</v>
      </c>
      <c r="C91" s="35">
        <f>C101+C106+C97</f>
        <v>6517</v>
      </c>
      <c r="D91" s="35">
        <f>D97+D101+D106</f>
        <v>8544.6</v>
      </c>
      <c r="E91" s="36">
        <f t="shared" si="0"/>
        <v>1.3111247506521406</v>
      </c>
    </row>
    <row r="92" spans="1:7" ht="112.5" x14ac:dyDescent="0.3">
      <c r="A92" s="38" t="s">
        <v>105</v>
      </c>
      <c r="B92" s="39" t="s">
        <v>46</v>
      </c>
      <c r="C92" s="35">
        <v>0</v>
      </c>
      <c r="D92" s="35">
        <v>0</v>
      </c>
      <c r="E92" s="36">
        <v>0</v>
      </c>
    </row>
    <row r="93" spans="1:7" x14ac:dyDescent="0.3">
      <c r="A93" s="38"/>
      <c r="B93" s="32" t="s">
        <v>283</v>
      </c>
      <c r="C93" s="35" t="s">
        <v>283</v>
      </c>
      <c r="D93" s="35" t="s">
        <v>283</v>
      </c>
      <c r="E93" s="36">
        <v>0</v>
      </c>
    </row>
    <row r="94" spans="1:7" ht="112.5" x14ac:dyDescent="0.3">
      <c r="A94" s="38" t="s">
        <v>79</v>
      </c>
      <c r="B94" s="39" t="s">
        <v>47</v>
      </c>
      <c r="C94" s="35">
        <v>0</v>
      </c>
      <c r="D94" s="35">
        <v>0</v>
      </c>
      <c r="E94" s="36">
        <v>0</v>
      </c>
    </row>
    <row r="95" spans="1:7" ht="94.5" customHeight="1" x14ac:dyDescent="0.3">
      <c r="A95" s="38" t="s">
        <v>80</v>
      </c>
      <c r="B95" s="32" t="s">
        <v>283</v>
      </c>
      <c r="C95" s="35" t="s">
        <v>283</v>
      </c>
      <c r="D95" s="35" t="s">
        <v>283</v>
      </c>
      <c r="E95" s="36">
        <v>0</v>
      </c>
    </row>
    <row r="96" spans="1:7" ht="93.75" x14ac:dyDescent="0.3">
      <c r="A96" s="38" t="s">
        <v>107</v>
      </c>
      <c r="B96" s="32" t="s">
        <v>283</v>
      </c>
      <c r="C96" s="35" t="s">
        <v>283</v>
      </c>
      <c r="D96" s="35" t="s">
        <v>283</v>
      </c>
      <c r="E96" s="36">
        <v>0</v>
      </c>
    </row>
    <row r="97" spans="1:5" ht="172.5" customHeight="1" x14ac:dyDescent="0.3">
      <c r="A97" s="38" t="s">
        <v>229</v>
      </c>
      <c r="B97" s="39" t="s">
        <v>183</v>
      </c>
      <c r="C97" s="35">
        <f>C98</f>
        <v>1</v>
      </c>
      <c r="D97" s="35">
        <f>D98</f>
        <v>776.8</v>
      </c>
      <c r="E97" s="36">
        <f t="shared" si="0"/>
        <v>776.8</v>
      </c>
    </row>
    <row r="98" spans="1:5" ht="206.25" x14ac:dyDescent="0.3">
      <c r="A98" s="38" t="s">
        <v>230</v>
      </c>
      <c r="B98" s="39" t="s">
        <v>184</v>
      </c>
      <c r="C98" s="35">
        <f>C99</f>
        <v>1</v>
      </c>
      <c r="D98" s="35">
        <f>D99</f>
        <v>776.8</v>
      </c>
      <c r="E98" s="36">
        <f t="shared" si="0"/>
        <v>776.8</v>
      </c>
    </row>
    <row r="99" spans="1:5" ht="112.5" x14ac:dyDescent="0.3">
      <c r="A99" s="38" t="s">
        <v>270</v>
      </c>
      <c r="B99" s="39" t="s">
        <v>185</v>
      </c>
      <c r="C99" s="35">
        <v>1</v>
      </c>
      <c r="D99" s="35">
        <v>776.8</v>
      </c>
      <c r="E99" s="36">
        <f t="shared" si="0"/>
        <v>776.8</v>
      </c>
    </row>
    <row r="100" spans="1:5" ht="95.25" customHeight="1" x14ac:dyDescent="0.3">
      <c r="A100" s="38" t="s">
        <v>271</v>
      </c>
      <c r="B100" s="32" t="s">
        <v>283</v>
      </c>
      <c r="C100" s="35" t="s">
        <v>283</v>
      </c>
      <c r="D100" s="35" t="s">
        <v>283</v>
      </c>
      <c r="E100" s="36" t="s">
        <v>283</v>
      </c>
    </row>
    <row r="101" spans="1:5" ht="78.75" customHeight="1" x14ac:dyDescent="0.3">
      <c r="A101" s="38" t="s">
        <v>152</v>
      </c>
      <c r="B101" s="39" t="s">
        <v>24</v>
      </c>
      <c r="C101" s="35">
        <f>C102+C104</f>
        <v>4516</v>
      </c>
      <c r="D101" s="35">
        <f>D102+D104</f>
        <v>4836.6000000000004</v>
      </c>
      <c r="E101" s="36">
        <f t="shared" si="0"/>
        <v>1.0709920283436671</v>
      </c>
    </row>
    <row r="102" spans="1:5" ht="78" customHeight="1" x14ac:dyDescent="0.3">
      <c r="A102" s="38" t="s">
        <v>153</v>
      </c>
      <c r="B102" s="39" t="s">
        <v>25</v>
      </c>
      <c r="C102" s="35">
        <f>C103</f>
        <v>4500</v>
      </c>
      <c r="D102" s="35">
        <f>D103</f>
        <v>4820.5</v>
      </c>
      <c r="E102" s="36">
        <f t="shared" si="0"/>
        <v>1.0712222222222223</v>
      </c>
    </row>
    <row r="103" spans="1:5" ht="115.5" customHeight="1" x14ac:dyDescent="0.3">
      <c r="A103" s="38" t="s">
        <v>231</v>
      </c>
      <c r="B103" s="39" t="s">
        <v>35</v>
      </c>
      <c r="C103" s="35">
        <v>4500</v>
      </c>
      <c r="D103" s="35">
        <v>4820.5</v>
      </c>
      <c r="E103" s="36">
        <f t="shared" si="0"/>
        <v>1.0712222222222223</v>
      </c>
    </row>
    <row r="104" spans="1:5" ht="112.5" x14ac:dyDescent="0.3">
      <c r="A104" s="38" t="s">
        <v>232</v>
      </c>
      <c r="B104" s="39" t="s">
        <v>186</v>
      </c>
      <c r="C104" s="35">
        <f>C105</f>
        <v>16</v>
      </c>
      <c r="D104" s="35">
        <f>D105</f>
        <v>16.100000000000001</v>
      </c>
      <c r="E104" s="36">
        <f t="shared" si="0"/>
        <v>1.0062500000000001</v>
      </c>
    </row>
    <row r="105" spans="1:5" ht="131.25" x14ac:dyDescent="0.3">
      <c r="A105" s="38" t="s">
        <v>233</v>
      </c>
      <c r="B105" s="39" t="s">
        <v>187</v>
      </c>
      <c r="C105" s="35">
        <v>16</v>
      </c>
      <c r="D105" s="35">
        <v>16.100000000000001</v>
      </c>
      <c r="E105" s="36">
        <f t="shared" si="0"/>
        <v>1.0062500000000001</v>
      </c>
    </row>
    <row r="106" spans="1:5" ht="153.75" customHeight="1" x14ac:dyDescent="0.3">
      <c r="A106" s="38" t="s">
        <v>154</v>
      </c>
      <c r="B106" s="39" t="s">
        <v>85</v>
      </c>
      <c r="C106" s="35">
        <f>C107</f>
        <v>2000</v>
      </c>
      <c r="D106" s="35">
        <f>D107</f>
        <v>2931.2</v>
      </c>
      <c r="E106" s="36">
        <f t="shared" si="0"/>
        <v>1.4656</v>
      </c>
    </row>
    <row r="107" spans="1:5" ht="152.25" customHeight="1" x14ac:dyDescent="0.3">
      <c r="A107" s="38" t="s">
        <v>234</v>
      </c>
      <c r="B107" s="39" t="s">
        <v>86</v>
      </c>
      <c r="C107" s="35">
        <f>C108</f>
        <v>2000</v>
      </c>
      <c r="D107" s="35">
        <f>D108</f>
        <v>2931.2</v>
      </c>
      <c r="E107" s="36">
        <f t="shared" si="0"/>
        <v>1.4656</v>
      </c>
    </row>
    <row r="108" spans="1:5" ht="193.5" customHeight="1" x14ac:dyDescent="0.3">
      <c r="A108" s="38" t="s">
        <v>155</v>
      </c>
      <c r="B108" s="39" t="s">
        <v>87</v>
      </c>
      <c r="C108" s="35">
        <v>2000</v>
      </c>
      <c r="D108" s="35">
        <v>2931.2</v>
      </c>
      <c r="E108" s="36">
        <f t="shared" si="0"/>
        <v>1.4656</v>
      </c>
    </row>
    <row r="109" spans="1:5" ht="37.5" x14ac:dyDescent="0.3">
      <c r="A109" s="38" t="s">
        <v>101</v>
      </c>
      <c r="B109" s="39" t="s">
        <v>26</v>
      </c>
      <c r="C109" s="35">
        <f>C111+C113+C116+C119</f>
        <v>1857</v>
      </c>
      <c r="D109" s="35">
        <f>D110+D113+D116+D119</f>
        <v>2045.3</v>
      </c>
      <c r="E109" s="36">
        <f t="shared" si="0"/>
        <v>1.1014001077005924</v>
      </c>
    </row>
    <row r="110" spans="1:5" ht="99" customHeight="1" x14ac:dyDescent="0.3">
      <c r="A110" s="38" t="s">
        <v>156</v>
      </c>
      <c r="B110" s="39" t="s">
        <v>61</v>
      </c>
      <c r="C110" s="35">
        <f>C111</f>
        <v>30</v>
      </c>
      <c r="D110" s="35">
        <f>D111</f>
        <v>30</v>
      </c>
      <c r="E110" s="36">
        <f t="shared" ref="E110:E163" si="1">D110/C110</f>
        <v>1</v>
      </c>
    </row>
    <row r="111" spans="1:5" ht="227.25" customHeight="1" x14ac:dyDescent="0.3">
      <c r="A111" s="38" t="s">
        <v>235</v>
      </c>
      <c r="B111" s="39" t="s">
        <v>62</v>
      </c>
      <c r="C111" s="35">
        <f>C112</f>
        <v>30</v>
      </c>
      <c r="D111" s="35">
        <f>D112</f>
        <v>30</v>
      </c>
      <c r="E111" s="36">
        <f t="shared" si="1"/>
        <v>1</v>
      </c>
    </row>
    <row r="112" spans="1:5" ht="337.5" x14ac:dyDescent="0.3">
      <c r="A112" s="38" t="s">
        <v>251</v>
      </c>
      <c r="B112" s="39" t="s">
        <v>63</v>
      </c>
      <c r="C112" s="35">
        <v>30</v>
      </c>
      <c r="D112" s="35">
        <v>30</v>
      </c>
      <c r="E112" s="36">
        <f t="shared" si="1"/>
        <v>1</v>
      </c>
    </row>
    <row r="113" spans="1:5" ht="93.75" x14ac:dyDescent="0.3">
      <c r="A113" s="38" t="s">
        <v>157</v>
      </c>
      <c r="B113" s="39" t="s">
        <v>134</v>
      </c>
      <c r="C113" s="35">
        <f>C114</f>
        <v>27</v>
      </c>
      <c r="D113" s="35">
        <f>D114</f>
        <v>41.2</v>
      </c>
      <c r="E113" s="36">
        <f t="shared" si="1"/>
        <v>1.5259259259259261</v>
      </c>
    </row>
    <row r="114" spans="1:5" ht="75" x14ac:dyDescent="0.3">
      <c r="A114" s="38" t="s">
        <v>273</v>
      </c>
      <c r="B114" s="39" t="s">
        <v>135</v>
      </c>
      <c r="C114" s="35">
        <v>27</v>
      </c>
      <c r="D114" s="35">
        <v>41.2</v>
      </c>
      <c r="E114" s="36">
        <f t="shared" si="1"/>
        <v>1.5259259259259261</v>
      </c>
    </row>
    <row r="115" spans="1:5" ht="37.5" x14ac:dyDescent="0.3">
      <c r="A115" s="38" t="s">
        <v>274</v>
      </c>
      <c r="B115" s="32" t="s">
        <v>283</v>
      </c>
      <c r="C115" s="35" t="s">
        <v>283</v>
      </c>
      <c r="D115" s="35" t="s">
        <v>283</v>
      </c>
      <c r="E115" s="36" t="s">
        <v>283</v>
      </c>
    </row>
    <row r="116" spans="1:5" ht="246.75" customHeight="1" x14ac:dyDescent="0.3">
      <c r="A116" s="38" t="s">
        <v>272</v>
      </c>
      <c r="B116" s="39" t="s">
        <v>64</v>
      </c>
      <c r="C116" s="35">
        <f>C117</f>
        <v>1400</v>
      </c>
      <c r="D116" s="35">
        <f>D117</f>
        <v>1574.1</v>
      </c>
      <c r="E116" s="36">
        <f t="shared" si="1"/>
        <v>1.1243571428571428</v>
      </c>
    </row>
    <row r="117" spans="1:5" ht="191.25" customHeight="1" x14ac:dyDescent="0.3">
      <c r="A117" s="38" t="s">
        <v>158</v>
      </c>
      <c r="B117" s="39" t="s">
        <v>65</v>
      </c>
      <c r="C117" s="35">
        <v>1400</v>
      </c>
      <c r="D117" s="35">
        <v>1574.1</v>
      </c>
      <c r="E117" s="36">
        <f t="shared" si="1"/>
        <v>1.1243571428571428</v>
      </c>
    </row>
    <row r="118" spans="1:5" ht="153" customHeight="1" x14ac:dyDescent="0.3">
      <c r="A118" s="38" t="s">
        <v>159</v>
      </c>
      <c r="B118" s="39" t="s">
        <v>133</v>
      </c>
      <c r="C118" s="35">
        <v>1400</v>
      </c>
      <c r="D118" s="35">
        <v>1574.1</v>
      </c>
      <c r="E118" s="36">
        <f t="shared" si="1"/>
        <v>1.1243571428571428</v>
      </c>
    </row>
    <row r="119" spans="1:5" ht="41.25" customHeight="1" x14ac:dyDescent="0.3">
      <c r="A119" s="38" t="s">
        <v>160</v>
      </c>
      <c r="B119" s="39" t="s">
        <v>66</v>
      </c>
      <c r="C119" s="35">
        <f>C120</f>
        <v>400</v>
      </c>
      <c r="D119" s="35">
        <f>D120</f>
        <v>400</v>
      </c>
      <c r="E119" s="36">
        <f t="shared" si="1"/>
        <v>1</v>
      </c>
    </row>
    <row r="120" spans="1:5" ht="187.5" x14ac:dyDescent="0.3">
      <c r="A120" s="38" t="s">
        <v>276</v>
      </c>
      <c r="B120" s="39" t="s">
        <v>188</v>
      </c>
      <c r="C120" s="35">
        <f>C122</f>
        <v>400</v>
      </c>
      <c r="D120" s="35">
        <f>D122</f>
        <v>400</v>
      </c>
      <c r="E120" s="36">
        <f t="shared" si="1"/>
        <v>1</v>
      </c>
    </row>
    <row r="121" spans="1:5" x14ac:dyDescent="0.3">
      <c r="A121" s="38" t="s">
        <v>275</v>
      </c>
      <c r="B121" s="32" t="s">
        <v>283</v>
      </c>
      <c r="C121" s="35" t="s">
        <v>283</v>
      </c>
      <c r="D121" s="35" t="s">
        <v>283</v>
      </c>
      <c r="E121" s="36" t="s">
        <v>283</v>
      </c>
    </row>
    <row r="122" spans="1:5" ht="93.75" x14ac:dyDescent="0.3">
      <c r="A122" s="38" t="s">
        <v>236</v>
      </c>
      <c r="B122" s="39" t="s">
        <v>189</v>
      </c>
      <c r="C122" s="35">
        <v>400</v>
      </c>
      <c r="D122" s="35">
        <v>400</v>
      </c>
      <c r="E122" s="36">
        <f t="shared" si="1"/>
        <v>1</v>
      </c>
    </row>
    <row r="123" spans="1:5" ht="37.5" x14ac:dyDescent="0.3">
      <c r="A123" s="41" t="s">
        <v>102</v>
      </c>
      <c r="B123" s="42" t="s">
        <v>27</v>
      </c>
      <c r="C123" s="43">
        <f>C124+C156+C160</f>
        <v>564600</v>
      </c>
      <c r="D123" s="43">
        <f>D124+D156+D160</f>
        <v>69439.700000000012</v>
      </c>
      <c r="E123" s="36">
        <f t="shared" si="1"/>
        <v>0.12298919589089623</v>
      </c>
    </row>
    <row r="124" spans="1:5" ht="93.75" x14ac:dyDescent="0.3">
      <c r="A124" s="41" t="s">
        <v>103</v>
      </c>
      <c r="B124" s="42" t="s">
        <v>28</v>
      </c>
      <c r="C124" s="43">
        <f>C125+C139+C149</f>
        <v>564828.80000000005</v>
      </c>
      <c r="D124" s="43">
        <f>D125+D139+D149</f>
        <v>69668.5</v>
      </c>
      <c r="E124" s="36">
        <f t="shared" si="1"/>
        <v>0.123344454107156</v>
      </c>
    </row>
    <row r="125" spans="1:5" ht="56.25" x14ac:dyDescent="0.3">
      <c r="A125" s="41" t="s">
        <v>43</v>
      </c>
      <c r="B125" s="42" t="s">
        <v>48</v>
      </c>
      <c r="C125" s="43">
        <f>C126+C137+C133+C135</f>
        <v>547759.20000000007</v>
      </c>
      <c r="D125" s="43">
        <f>D126+D137+D133+D135</f>
        <v>52738.7</v>
      </c>
      <c r="E125" s="36">
        <f t="shared" si="1"/>
        <v>9.6280810984096646E-2</v>
      </c>
    </row>
    <row r="126" spans="1:5" ht="75" customHeight="1" x14ac:dyDescent="0.3">
      <c r="A126" s="41" t="s">
        <v>281</v>
      </c>
      <c r="B126" s="42" t="s">
        <v>73</v>
      </c>
      <c r="C126" s="43">
        <f>C127</f>
        <v>497860.9</v>
      </c>
      <c r="D126" s="43">
        <f>D127</f>
        <v>6218.7</v>
      </c>
      <c r="E126" s="36">
        <f t="shared" si="1"/>
        <v>1.2490838304434029E-2</v>
      </c>
    </row>
    <row r="127" spans="1:5" ht="76.5" customHeight="1" x14ac:dyDescent="0.3">
      <c r="A127" s="41" t="s">
        <v>282</v>
      </c>
      <c r="B127" s="42" t="s">
        <v>136</v>
      </c>
      <c r="C127" s="43">
        <v>497860.9</v>
      </c>
      <c r="D127" s="43">
        <v>6218.7</v>
      </c>
      <c r="E127" s="36">
        <f t="shared" si="1"/>
        <v>1.2490838304434029E-2</v>
      </c>
    </row>
    <row r="128" spans="1:5" ht="131.25" x14ac:dyDescent="0.3">
      <c r="A128" s="41" t="s">
        <v>74</v>
      </c>
      <c r="B128" s="42" t="s">
        <v>76</v>
      </c>
      <c r="C128" s="43">
        <f>C129</f>
        <v>0</v>
      </c>
      <c r="D128" s="43">
        <f>D129</f>
        <v>0</v>
      </c>
      <c r="E128" s="36">
        <v>0</v>
      </c>
    </row>
    <row r="129" spans="1:5" ht="75" x14ac:dyDescent="0.3">
      <c r="A129" s="41" t="s">
        <v>81</v>
      </c>
      <c r="B129" s="42" t="s">
        <v>75</v>
      </c>
      <c r="C129" s="43">
        <v>0</v>
      </c>
      <c r="D129" s="43">
        <v>0</v>
      </c>
      <c r="E129" s="36">
        <v>0</v>
      </c>
    </row>
    <row r="130" spans="1:5" ht="78" customHeight="1" x14ac:dyDescent="0.3">
      <c r="A130" s="41" t="s">
        <v>89</v>
      </c>
      <c r="B130" s="42" t="s">
        <v>88</v>
      </c>
      <c r="C130" s="43">
        <f>C131</f>
        <v>0</v>
      </c>
      <c r="D130" s="43">
        <f>D131</f>
        <v>0</v>
      </c>
      <c r="E130" s="36">
        <v>0</v>
      </c>
    </row>
    <row r="131" spans="1:5" ht="94.5" customHeight="1" x14ac:dyDescent="0.3">
      <c r="A131" s="41" t="s">
        <v>91</v>
      </c>
      <c r="B131" s="42" t="s">
        <v>90</v>
      </c>
      <c r="C131" s="43">
        <v>0</v>
      </c>
      <c r="D131" s="43">
        <v>0</v>
      </c>
      <c r="E131" s="36">
        <v>0</v>
      </c>
    </row>
    <row r="132" spans="1:5" ht="75" x14ac:dyDescent="0.3">
      <c r="A132" s="41" t="s">
        <v>82</v>
      </c>
      <c r="B132" s="32" t="s">
        <v>283</v>
      </c>
      <c r="C132" s="35" t="s">
        <v>283</v>
      </c>
      <c r="D132" s="35" t="s">
        <v>283</v>
      </c>
      <c r="E132" s="36">
        <v>0</v>
      </c>
    </row>
    <row r="133" spans="1:5" ht="60" customHeight="1" x14ac:dyDescent="0.3">
      <c r="A133" s="41" t="s">
        <v>237</v>
      </c>
      <c r="B133" s="42" t="s">
        <v>190</v>
      </c>
      <c r="C133" s="43">
        <f>C134</f>
        <v>559.6</v>
      </c>
      <c r="D133" s="43">
        <f>D134</f>
        <v>559.6</v>
      </c>
      <c r="E133" s="36">
        <f t="shared" si="1"/>
        <v>1</v>
      </c>
    </row>
    <row r="134" spans="1:5" ht="75" x14ac:dyDescent="0.3">
      <c r="A134" s="41" t="s">
        <v>238</v>
      </c>
      <c r="B134" s="42" t="s">
        <v>191</v>
      </c>
      <c r="C134" s="43">
        <v>559.6</v>
      </c>
      <c r="D134" s="43">
        <v>559.6</v>
      </c>
      <c r="E134" s="36">
        <f t="shared" si="1"/>
        <v>1</v>
      </c>
    </row>
    <row r="135" spans="1:5" ht="37.5" x14ac:dyDescent="0.3">
      <c r="A135" s="41" t="s">
        <v>239</v>
      </c>
      <c r="B135" s="42" t="s">
        <v>192</v>
      </c>
      <c r="C135" s="43">
        <f>C136</f>
        <v>506.3</v>
      </c>
      <c r="D135" s="43">
        <f>D136</f>
        <v>506.3</v>
      </c>
      <c r="E135" s="36">
        <f t="shared" si="1"/>
        <v>1</v>
      </c>
    </row>
    <row r="136" spans="1:5" ht="56.25" x14ac:dyDescent="0.3">
      <c r="A136" s="41" t="s">
        <v>240</v>
      </c>
      <c r="B136" s="42" t="s">
        <v>193</v>
      </c>
      <c r="C136" s="43">
        <v>506.3</v>
      </c>
      <c r="D136" s="43">
        <v>506.3</v>
      </c>
      <c r="E136" s="36">
        <f t="shared" si="1"/>
        <v>1</v>
      </c>
    </row>
    <row r="137" spans="1:5" x14ac:dyDescent="0.3">
      <c r="A137" s="41" t="s">
        <v>29</v>
      </c>
      <c r="B137" s="42" t="s">
        <v>49</v>
      </c>
      <c r="C137" s="43">
        <f>C138</f>
        <v>48832.4</v>
      </c>
      <c r="D137" s="43">
        <f>D138</f>
        <v>45454.1</v>
      </c>
      <c r="E137" s="36">
        <f t="shared" si="1"/>
        <v>0.93081847298105347</v>
      </c>
    </row>
    <row r="138" spans="1:5" s="22" customFormat="1" ht="41.25" customHeight="1" x14ac:dyDescent="0.3">
      <c r="A138" s="41" t="s">
        <v>161</v>
      </c>
      <c r="B138" s="42" t="s">
        <v>137</v>
      </c>
      <c r="C138" s="43">
        <v>48832.4</v>
      </c>
      <c r="D138" s="43">
        <v>45454.1</v>
      </c>
      <c r="E138" s="36">
        <f t="shared" si="1"/>
        <v>0.93081847298105347</v>
      </c>
    </row>
    <row r="139" spans="1:5" ht="39.75" customHeight="1" x14ac:dyDescent="0.3">
      <c r="A139" s="41" t="s">
        <v>162</v>
      </c>
      <c r="B139" s="42" t="s">
        <v>50</v>
      </c>
      <c r="C139" s="43">
        <f>C140+C144</f>
        <v>1472.6</v>
      </c>
      <c r="D139" s="43">
        <f>D140+D144</f>
        <v>1332.8</v>
      </c>
      <c r="E139" s="36">
        <f t="shared" si="1"/>
        <v>0.90506586988999049</v>
      </c>
    </row>
    <row r="140" spans="1:5" ht="76.5" customHeight="1" x14ac:dyDescent="0.3">
      <c r="A140" s="41" t="s">
        <v>163</v>
      </c>
      <c r="B140" s="42" t="s">
        <v>51</v>
      </c>
      <c r="C140" s="43">
        <f>C141</f>
        <v>763.3</v>
      </c>
      <c r="D140" s="43">
        <f>D141</f>
        <v>623.5</v>
      </c>
      <c r="E140" s="36">
        <f t="shared" si="1"/>
        <v>0.81684789728809126</v>
      </c>
    </row>
    <row r="141" spans="1:5" ht="80.25" customHeight="1" x14ac:dyDescent="0.3">
      <c r="A141" s="41" t="s">
        <v>164</v>
      </c>
      <c r="B141" s="42" t="s">
        <v>138</v>
      </c>
      <c r="C141" s="43">
        <v>763.3</v>
      </c>
      <c r="D141" s="43">
        <v>623.5</v>
      </c>
      <c r="E141" s="36">
        <f t="shared" si="1"/>
        <v>0.81684789728809126</v>
      </c>
    </row>
    <row r="142" spans="1:5" ht="93.75" x14ac:dyDescent="0.3">
      <c r="A142" s="41" t="s">
        <v>44</v>
      </c>
      <c r="B142" s="42" t="s">
        <v>52</v>
      </c>
      <c r="C142" s="43">
        <f>C143</f>
        <v>0</v>
      </c>
      <c r="D142" s="43">
        <f>D143</f>
        <v>0</v>
      </c>
      <c r="E142" s="36">
        <v>0</v>
      </c>
    </row>
    <row r="143" spans="1:5" ht="112.5" x14ac:dyDescent="0.3">
      <c r="A143" s="41" t="s">
        <v>30</v>
      </c>
      <c r="B143" s="42" t="s">
        <v>53</v>
      </c>
      <c r="C143" s="43">
        <v>0</v>
      </c>
      <c r="D143" s="43">
        <v>0</v>
      </c>
      <c r="E143" s="36">
        <v>0</v>
      </c>
    </row>
    <row r="144" spans="1:5" ht="115.5" customHeight="1" x14ac:dyDescent="0.3">
      <c r="A144" s="41" t="s">
        <v>165</v>
      </c>
      <c r="B144" s="42" t="s">
        <v>139</v>
      </c>
      <c r="C144" s="43">
        <f>C145</f>
        <v>709.3</v>
      </c>
      <c r="D144" s="43">
        <f>D145</f>
        <v>709.3</v>
      </c>
      <c r="E144" s="36">
        <f t="shared" si="1"/>
        <v>1</v>
      </c>
    </row>
    <row r="145" spans="1:6" ht="116.25" customHeight="1" x14ac:dyDescent="0.3">
      <c r="A145" s="41" t="s">
        <v>166</v>
      </c>
      <c r="B145" s="42" t="s">
        <v>140</v>
      </c>
      <c r="C145" s="43">
        <v>709.3</v>
      </c>
      <c r="D145" s="43">
        <v>709.3</v>
      </c>
      <c r="E145" s="36">
        <f t="shared" si="1"/>
        <v>1</v>
      </c>
    </row>
    <row r="146" spans="1:6" ht="75" x14ac:dyDescent="0.3">
      <c r="A146" s="41" t="s">
        <v>108</v>
      </c>
      <c r="B146" s="32" t="s">
        <v>283</v>
      </c>
      <c r="C146" s="35" t="s">
        <v>283</v>
      </c>
      <c r="D146" s="35" t="s">
        <v>283</v>
      </c>
      <c r="E146" s="36">
        <v>0</v>
      </c>
    </row>
    <row r="147" spans="1:6" ht="150" x14ac:dyDescent="0.3">
      <c r="A147" s="41" t="s">
        <v>58</v>
      </c>
      <c r="B147" s="42" t="s">
        <v>56</v>
      </c>
      <c r="C147" s="43" t="str">
        <f>C148</f>
        <v>-</v>
      </c>
      <c r="D147" s="43" t="str">
        <f>D148</f>
        <v>-</v>
      </c>
      <c r="E147" s="36">
        <v>0</v>
      </c>
    </row>
    <row r="148" spans="1:6" ht="150" x14ac:dyDescent="0.3">
      <c r="A148" s="41" t="s">
        <v>57</v>
      </c>
      <c r="B148" s="42" t="s">
        <v>55</v>
      </c>
      <c r="C148" s="35" t="s">
        <v>283</v>
      </c>
      <c r="D148" s="35" t="s">
        <v>283</v>
      </c>
      <c r="E148" s="36">
        <v>0</v>
      </c>
    </row>
    <row r="149" spans="1:6" x14ac:dyDescent="0.3">
      <c r="A149" s="41" t="s">
        <v>31</v>
      </c>
      <c r="B149" s="42" t="s">
        <v>54</v>
      </c>
      <c r="C149" s="43">
        <f>C152+C154</f>
        <v>15597</v>
      </c>
      <c r="D149" s="43">
        <f>D152+D154</f>
        <v>15597</v>
      </c>
      <c r="E149" s="36">
        <f t="shared" si="1"/>
        <v>1</v>
      </c>
    </row>
    <row r="150" spans="1:6" ht="169.5" customHeight="1" x14ac:dyDescent="0.3">
      <c r="A150" s="41" t="s">
        <v>95</v>
      </c>
      <c r="B150" s="42" t="s">
        <v>94</v>
      </c>
      <c r="C150" s="43">
        <f>C151</f>
        <v>0</v>
      </c>
      <c r="D150" s="43">
        <f>D151</f>
        <v>0</v>
      </c>
      <c r="E150" s="36">
        <v>0</v>
      </c>
    </row>
    <row r="151" spans="1:6" ht="225" x14ac:dyDescent="0.3">
      <c r="A151" s="41" t="s">
        <v>93</v>
      </c>
      <c r="B151" s="42" t="s">
        <v>92</v>
      </c>
      <c r="C151" s="43">
        <v>0</v>
      </c>
      <c r="D151" s="43">
        <v>0</v>
      </c>
      <c r="E151" s="36">
        <v>0</v>
      </c>
    </row>
    <row r="152" spans="1:6" ht="131.25" x14ac:dyDescent="0.3">
      <c r="A152" s="41" t="s">
        <v>241</v>
      </c>
      <c r="B152" s="42" t="s">
        <v>194</v>
      </c>
      <c r="C152" s="43">
        <f>C153</f>
        <v>1407.7</v>
      </c>
      <c r="D152" s="43">
        <f>D153</f>
        <v>1407.7</v>
      </c>
      <c r="E152" s="36">
        <f t="shared" si="1"/>
        <v>1</v>
      </c>
    </row>
    <row r="153" spans="1:6" ht="150" x14ac:dyDescent="0.3">
      <c r="A153" s="41" t="s">
        <v>243</v>
      </c>
      <c r="B153" s="42" t="s">
        <v>242</v>
      </c>
      <c r="C153" s="43">
        <v>1407.7</v>
      </c>
      <c r="D153" s="43">
        <v>1407.7</v>
      </c>
      <c r="E153" s="36">
        <f t="shared" si="1"/>
        <v>1</v>
      </c>
    </row>
    <row r="154" spans="1:6" ht="39.75" customHeight="1" x14ac:dyDescent="0.3">
      <c r="A154" s="41" t="s">
        <v>68</v>
      </c>
      <c r="B154" s="42" t="s">
        <v>67</v>
      </c>
      <c r="C154" s="43">
        <f>C155</f>
        <v>14189.3</v>
      </c>
      <c r="D154" s="43">
        <f>D155</f>
        <v>14189.3</v>
      </c>
      <c r="E154" s="36">
        <f t="shared" si="1"/>
        <v>1</v>
      </c>
      <c r="F154" s="1"/>
    </row>
    <row r="155" spans="1:6" ht="59.25" customHeight="1" x14ac:dyDescent="0.3">
      <c r="A155" s="41" t="s">
        <v>167</v>
      </c>
      <c r="B155" s="42" t="s">
        <v>141</v>
      </c>
      <c r="C155" s="43">
        <v>14189.3</v>
      </c>
      <c r="D155" s="43">
        <v>14189.3</v>
      </c>
      <c r="E155" s="36">
        <f t="shared" si="1"/>
        <v>1</v>
      </c>
      <c r="F155" s="1"/>
    </row>
    <row r="156" spans="1:6" ht="172.5" customHeight="1" x14ac:dyDescent="0.3">
      <c r="A156" s="41" t="s">
        <v>104</v>
      </c>
      <c r="B156" s="42" t="s">
        <v>32</v>
      </c>
      <c r="C156" s="43">
        <f t="shared" ref="C156:D156" si="2">C157</f>
        <v>181.1</v>
      </c>
      <c r="D156" s="43">
        <f t="shared" si="2"/>
        <v>181.1</v>
      </c>
      <c r="E156" s="36">
        <f t="shared" si="1"/>
        <v>1</v>
      </c>
      <c r="F156" s="1"/>
    </row>
    <row r="157" spans="1:6" ht="192.75" customHeight="1" x14ac:dyDescent="0.3">
      <c r="A157" s="41" t="s">
        <v>277</v>
      </c>
      <c r="B157" s="42" t="s">
        <v>59</v>
      </c>
      <c r="C157" s="43">
        <f>C158</f>
        <v>181.1</v>
      </c>
      <c r="D157" s="43">
        <f>D158</f>
        <v>181.1</v>
      </c>
      <c r="E157" s="36">
        <f t="shared" si="1"/>
        <v>1</v>
      </c>
      <c r="F157" s="1"/>
    </row>
    <row r="158" spans="1:6" ht="171.75" customHeight="1" x14ac:dyDescent="0.3">
      <c r="A158" s="41" t="s">
        <v>244</v>
      </c>
      <c r="B158" s="42" t="s">
        <v>142</v>
      </c>
      <c r="C158" s="43">
        <f>C159</f>
        <v>181.1</v>
      </c>
      <c r="D158" s="43">
        <f>D159</f>
        <v>181.1</v>
      </c>
      <c r="E158" s="36">
        <f t="shared" si="1"/>
        <v>1</v>
      </c>
      <c r="F158" s="1"/>
    </row>
    <row r="159" spans="1:6" ht="135" customHeight="1" x14ac:dyDescent="0.3">
      <c r="A159" s="41" t="s">
        <v>245</v>
      </c>
      <c r="B159" s="42" t="s">
        <v>143</v>
      </c>
      <c r="C159" s="43">
        <v>181.1</v>
      </c>
      <c r="D159" s="43">
        <v>181.1</v>
      </c>
      <c r="E159" s="36">
        <f t="shared" si="1"/>
        <v>1</v>
      </c>
      <c r="F159" s="1"/>
    </row>
    <row r="160" spans="1:6" ht="112.5" x14ac:dyDescent="0.3">
      <c r="A160" s="41" t="s">
        <v>246</v>
      </c>
      <c r="B160" s="42" t="s">
        <v>195</v>
      </c>
      <c r="C160" s="43">
        <f>C161</f>
        <v>-409.9</v>
      </c>
      <c r="D160" s="43">
        <f>D161</f>
        <v>-409.9</v>
      </c>
      <c r="E160" s="36">
        <f t="shared" si="1"/>
        <v>1</v>
      </c>
      <c r="F160" s="1"/>
    </row>
    <row r="161" spans="1:6" ht="93.75" x14ac:dyDescent="0.3">
      <c r="A161" s="41" t="s">
        <v>247</v>
      </c>
      <c r="B161" s="42" t="s">
        <v>196</v>
      </c>
      <c r="C161" s="43">
        <f>C162+C163</f>
        <v>-409.9</v>
      </c>
      <c r="D161" s="43">
        <f>D162+D163</f>
        <v>-409.9</v>
      </c>
      <c r="E161" s="36">
        <f t="shared" si="1"/>
        <v>1</v>
      </c>
      <c r="F161" s="1"/>
    </row>
    <row r="162" spans="1:6" ht="93.75" x14ac:dyDescent="0.3">
      <c r="A162" s="41" t="s">
        <v>248</v>
      </c>
      <c r="B162" s="42" t="s">
        <v>197</v>
      </c>
      <c r="C162" s="43">
        <v>-269.89999999999998</v>
      </c>
      <c r="D162" s="43">
        <v>-269.89999999999998</v>
      </c>
      <c r="E162" s="36">
        <f t="shared" si="1"/>
        <v>1</v>
      </c>
      <c r="F162" s="1"/>
    </row>
    <row r="163" spans="1:6" ht="98.25" customHeight="1" x14ac:dyDescent="0.3">
      <c r="A163" s="41" t="s">
        <v>249</v>
      </c>
      <c r="B163" s="42" t="s">
        <v>198</v>
      </c>
      <c r="C163" s="43">
        <v>-140</v>
      </c>
      <c r="D163" s="43">
        <v>-140</v>
      </c>
      <c r="E163" s="36">
        <f t="shared" si="1"/>
        <v>1</v>
      </c>
      <c r="F163" s="2"/>
    </row>
    <row r="164" spans="1:6" ht="83.25" customHeight="1" x14ac:dyDescent="0.3">
      <c r="A164" s="46" t="s">
        <v>252</v>
      </c>
      <c r="B164" s="47"/>
      <c r="C164" s="45" t="s">
        <v>109</v>
      </c>
      <c r="D164" s="45"/>
      <c r="E164" s="45"/>
    </row>
    <row r="165" spans="1:6" ht="51" customHeight="1" x14ac:dyDescent="0.3">
      <c r="A165" s="11"/>
      <c r="B165" s="4"/>
      <c r="C165" s="5"/>
      <c r="D165" s="5"/>
    </row>
    <row r="166" spans="1:6" ht="36.75" customHeight="1" x14ac:dyDescent="0.3">
      <c r="A166" s="11"/>
      <c r="B166" s="20"/>
      <c r="C166" s="10"/>
      <c r="D166" s="10"/>
    </row>
    <row r="167" spans="1:6" ht="28.5" hidden="1" customHeight="1" x14ac:dyDescent="0.3">
      <c r="A167" s="12" t="s">
        <v>71</v>
      </c>
      <c r="B167" s="20"/>
      <c r="C167" s="10"/>
      <c r="D167" s="14" t="s">
        <v>77</v>
      </c>
    </row>
    <row r="168" spans="1:6" ht="16.5" customHeight="1" x14ac:dyDescent="0.3">
      <c r="A168" s="13"/>
      <c r="B168" s="20"/>
      <c r="C168" s="10"/>
      <c r="D168" s="10"/>
    </row>
    <row r="169" spans="1:6" ht="84.75" customHeight="1" x14ac:dyDescent="0.3">
      <c r="A169" s="11"/>
      <c r="B169" s="20"/>
      <c r="C169" s="10"/>
      <c r="D169" s="10"/>
    </row>
    <row r="170" spans="1:6" ht="75.75" customHeight="1" x14ac:dyDescent="0.3">
      <c r="A170" s="11"/>
      <c r="B170" s="20"/>
      <c r="C170" s="10"/>
      <c r="D170" s="10"/>
    </row>
    <row r="171" spans="1:6" x14ac:dyDescent="0.3">
      <c r="A171" s="11"/>
      <c r="B171" s="20"/>
      <c r="C171" s="10"/>
      <c r="D171" s="10"/>
    </row>
    <row r="172" spans="1:6" x14ac:dyDescent="0.3">
      <c r="A172" s="11"/>
      <c r="B172" s="20"/>
      <c r="C172" s="10"/>
      <c r="D172" s="10"/>
    </row>
    <row r="173" spans="1:6" x14ac:dyDescent="0.3">
      <c r="A173" s="11"/>
      <c r="B173" s="20"/>
      <c r="C173" s="10"/>
      <c r="D173" s="10"/>
    </row>
    <row r="174" spans="1:6" x14ac:dyDescent="0.3">
      <c r="A174" s="11"/>
      <c r="B174" s="20"/>
      <c r="C174" s="10"/>
      <c r="D174" s="10"/>
    </row>
    <row r="175" spans="1:6" x14ac:dyDescent="0.3">
      <c r="A175" s="11"/>
      <c r="B175" s="20"/>
      <c r="C175" s="10"/>
      <c r="D175" s="10"/>
    </row>
    <row r="176" spans="1:6" x14ac:dyDescent="0.3">
      <c r="A176" s="11"/>
      <c r="B176" s="20"/>
      <c r="C176" s="10"/>
      <c r="D176" s="10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</sheetData>
  <autoFilter ref="A21:G164"/>
  <mergeCells count="8">
    <mergeCell ref="C164:E164"/>
    <mergeCell ref="A164:B164"/>
    <mergeCell ref="A12:D12"/>
    <mergeCell ref="A16:D16"/>
    <mergeCell ref="A17:D17"/>
    <mergeCell ref="A14:D14"/>
    <mergeCell ref="A13:D13"/>
    <mergeCell ref="A15:D15"/>
  </mergeCells>
  <pageMargins left="0.78740157480314965" right="0.78740157480314965" top="1.1811023622047245" bottom="0.39370078740157483" header="0.31496062992125984" footer="0.31496062992125984"/>
  <pageSetup paperSize="9" scale="95" fitToHeight="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ФинУпр администрации МО ТР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vedbud</dc:creator>
  <cp:lastModifiedBy>Нагучева Зарина Васильевна</cp:lastModifiedBy>
  <cp:lastPrinted>2025-04-18T12:46:15Z</cp:lastPrinted>
  <dcterms:created xsi:type="dcterms:W3CDTF">2014-03-25T10:12:32Z</dcterms:created>
  <dcterms:modified xsi:type="dcterms:W3CDTF">2025-06-30T13:13:31Z</dcterms:modified>
</cp:coreProperties>
</file>