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22695" windowHeight="10680"/>
  </bookViews>
  <sheets>
    <sheet name="Лист1" sheetId="1" r:id="rId1"/>
  </sheets>
  <definedNames>
    <definedName name="_xlnm.Print_Titles" localSheetId="0">Лист1!$15:$15</definedName>
    <definedName name="_xlnm.Print_Area" localSheetId="0">Лист1!$A$1:$E$113</definedName>
  </definedNames>
  <calcPr calcId="144525"/>
</workbook>
</file>

<file path=xl/calcChain.xml><?xml version="1.0" encoding="utf-8"?>
<calcChain xmlns="http://schemas.openxmlformats.org/spreadsheetml/2006/main">
  <c r="E30" i="1" l="1"/>
  <c r="E31" i="1"/>
  <c r="E33" i="1"/>
  <c r="E34" i="1"/>
  <c r="E35" i="1"/>
  <c r="E36" i="1"/>
  <c r="E38" i="1"/>
  <c r="E41" i="1"/>
  <c r="E43" i="1"/>
  <c r="E44" i="1"/>
  <c r="E45" i="1"/>
  <c r="E46" i="1"/>
  <c r="E48" i="1"/>
  <c r="E49" i="1"/>
  <c r="E52" i="1"/>
  <c r="E53" i="1"/>
  <c r="E54" i="1"/>
  <c r="E57" i="1"/>
  <c r="E58" i="1"/>
  <c r="E59" i="1"/>
  <c r="E60" i="1"/>
  <c r="E63" i="1"/>
  <c r="E64" i="1"/>
  <c r="E65" i="1"/>
  <c r="E66" i="1"/>
  <c r="E67" i="1"/>
  <c r="E68" i="1"/>
  <c r="E69" i="1"/>
  <c r="E71" i="1"/>
  <c r="E72" i="1"/>
  <c r="E76" i="1"/>
  <c r="E77" i="1"/>
  <c r="E78" i="1"/>
  <c r="E79" i="1"/>
  <c r="E80" i="1"/>
  <c r="E82" i="1"/>
  <c r="E84" i="1"/>
  <c r="E85" i="1"/>
  <c r="E86" i="1"/>
  <c r="E88" i="1"/>
  <c r="E89" i="1"/>
  <c r="E90" i="1"/>
  <c r="E91" i="1"/>
  <c r="E94" i="1"/>
  <c r="E95" i="1"/>
  <c r="E96" i="1"/>
  <c r="E99" i="1"/>
  <c r="E100" i="1"/>
  <c r="E104" i="1"/>
  <c r="E29" i="1"/>
  <c r="E23" i="1"/>
  <c r="E24" i="1"/>
  <c r="E25" i="1"/>
  <c r="E26" i="1"/>
  <c r="E21" i="1"/>
  <c r="E22" i="1"/>
  <c r="E20" i="1"/>
  <c r="D92" i="1" l="1"/>
  <c r="C92" i="1"/>
  <c r="D93" i="1"/>
  <c r="D70" i="1"/>
  <c r="C70" i="1"/>
  <c r="D62" i="1"/>
  <c r="C62" i="1"/>
  <c r="C61" i="1" s="1"/>
  <c r="D55" i="1"/>
  <c r="C55" i="1"/>
  <c r="D42" i="1"/>
  <c r="C42" i="1"/>
  <c r="D19" i="1"/>
  <c r="C19" i="1"/>
  <c r="E42" i="1" l="1"/>
  <c r="E19" i="1"/>
  <c r="E55" i="1"/>
  <c r="E70" i="1"/>
  <c r="D61" i="1"/>
  <c r="E61" i="1" s="1"/>
  <c r="E62" i="1"/>
  <c r="E92" i="1"/>
  <c r="C103" i="1"/>
  <c r="D103" i="1" l="1"/>
  <c r="D101" i="1" l="1"/>
  <c r="E103" i="1"/>
  <c r="D75" i="1"/>
  <c r="C75" i="1"/>
  <c r="C93" i="1"/>
  <c r="E93" i="1" s="1"/>
  <c r="C101" i="1"/>
  <c r="C97" i="1" s="1"/>
  <c r="D74" i="1" l="1"/>
  <c r="E75" i="1"/>
  <c r="D97" i="1"/>
  <c r="E97" i="1" s="1"/>
  <c r="E101" i="1"/>
  <c r="C87" i="1"/>
  <c r="C28" i="1"/>
  <c r="C74" i="1" l="1"/>
  <c r="C73" i="1" s="1"/>
  <c r="E87" i="1"/>
  <c r="D73" i="1"/>
  <c r="D39" i="1"/>
  <c r="C39" i="1"/>
  <c r="E39" i="1" l="1"/>
  <c r="E74" i="1"/>
  <c r="E73" i="1"/>
  <c r="D18" i="1"/>
  <c r="D51" i="1" l="1"/>
  <c r="D40" i="1"/>
  <c r="C40" i="1"/>
  <c r="E40" i="1" l="1"/>
  <c r="C51" i="1"/>
  <c r="E51" i="1" s="1"/>
  <c r="D28" i="1"/>
  <c r="E28" i="1" s="1"/>
  <c r="C18" i="1"/>
  <c r="E18" i="1" l="1"/>
  <c r="D27" i="1"/>
  <c r="C27" i="1"/>
  <c r="C17" i="1" s="1"/>
  <c r="E106" i="1"/>
  <c r="E108" i="1"/>
  <c r="E110" i="1"/>
  <c r="E111" i="1"/>
  <c r="E112" i="1"/>
  <c r="E27" i="1" l="1"/>
  <c r="D17" i="1"/>
  <c r="C16" i="1"/>
  <c r="D16" i="1" l="1"/>
  <c r="E17" i="1"/>
  <c r="C98" i="1"/>
  <c r="D109" i="1" l="1"/>
  <c r="C109" i="1"/>
  <c r="E109" i="1" l="1"/>
  <c r="D83" i="1" l="1"/>
  <c r="C83" i="1"/>
  <c r="E83" i="1" l="1"/>
  <c r="D107" i="1"/>
  <c r="C107" i="1"/>
  <c r="D98" i="1"/>
  <c r="E98" i="1" s="1"/>
  <c r="D81" i="1"/>
  <c r="C81" i="1"/>
  <c r="E81" i="1" l="1"/>
  <c r="E107" i="1"/>
  <c r="C105" i="1" l="1"/>
  <c r="C47" i="1" l="1"/>
  <c r="D50" i="1"/>
  <c r="E50" i="1" s="1"/>
  <c r="D47" i="1"/>
  <c r="E47" i="1" s="1"/>
  <c r="D105" i="1" l="1"/>
  <c r="E105" i="1" s="1"/>
  <c r="E16" i="1" l="1"/>
</calcChain>
</file>

<file path=xl/sharedStrings.xml><?xml version="1.0" encoding="utf-8"?>
<sst xmlns="http://schemas.openxmlformats.org/spreadsheetml/2006/main" count="195" uniqueCount="195">
  <si>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</si>
  <si>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</si>
  <si>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</si>
  <si>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</si>
  <si>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</si>
  <si>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</si>
  <si>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</si>
  <si>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</si>
  <si>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</si>
  <si>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</si>
  <si>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</si>
  <si>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</si>
  <si>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</si>
  <si>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</si>
  <si>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</si>
  <si>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</si>
  <si>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1 11 05000 00 0000 120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</si>
  <si>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</si>
  <si>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</si>
  <si>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</si>
  <si>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</si>
  <si>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</si>
  <si>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</si>
  <si>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</si>
  <si>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</si>
  <si>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</si>
  <si>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</si>
  <si>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</si>
  <si>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</si>
  <si>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</si>
  <si>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2 18 00000 00 0000 000</t>
  </si>
  <si>
    <t xml:space="preserve">Исполнение                        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</si>
  <si>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</si>
  <si>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</si>
  <si>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</si>
  <si>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</si>
  <si>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</si>
  <si>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</si>
  <si>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</si>
  <si>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</si>
  <si>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Субвенции бюджетам бюджетной системы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</si>
  <si>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</si>
  <si>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1 01 02050 01 0000 110</t>
  </si>
  <si>
    <t>1 14 02053 05 0000 410</t>
  </si>
  <si>
    <t>114 02053 05 0000 440</t>
  </si>
  <si>
    <t>2 02 30000 00 0000 150</t>
  </si>
  <si>
    <t>2 02 30024 00 0000 150</t>
  </si>
  <si>
    <t>2 02 40000 00 0000 150</t>
  </si>
  <si>
    <t>2 02 40014 00 0000 150</t>
  </si>
  <si>
    <t>2 18 00000 00 0000 150</t>
  </si>
  <si>
    <t>2 18 60010 05 0000 150</t>
  </si>
  <si>
    <t>1 06 00000 00 0000 000</t>
  </si>
  <si>
    <t>1 16 01100 01 0000 140</t>
  </si>
  <si>
    <t>1 16 01103 01 0000 140</t>
  </si>
  <si>
    <t>1 16 01180 01 0000 140</t>
  </si>
  <si>
    <t>1 16 01183 01 0000 140</t>
  </si>
  <si>
    <t>2 02 49999 00 0000 150</t>
  </si>
  <si>
    <t>Прочие межбюджетные трансферты, передаваемые бюджетам</t>
  </si>
  <si>
    <t>Начальник 
финансового управления
администрации муниципального 
образования Туапсинский район</t>
  </si>
  <si>
    <t>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</si>
  <si>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</si>
  <si>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1 16 01113 01 0000 140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</si>
  <si>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</si>
  <si>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</si>
  <si>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</si>
  <si>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</si>
  <si>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</si>
  <si>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</si>
  <si>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</si>
  <si>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</si>
  <si>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</si>
  <si>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</si>
  <si>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</si>
  <si>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</si>
  <si>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</si>
  <si>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</si>
  <si>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</si>
  <si>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</si>
  <si>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</si>
  <si>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</si>
  <si>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</si>
  <si>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</si>
  <si>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</si>
  <si>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</si>
  <si>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</si>
  <si>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</si>
  <si>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</si>
  <si>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</si>
  <si>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</si>
  <si>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</si>
  <si>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правонарушениях, за административные правонарушения против порядка управления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</si>
  <si>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</si>
  <si>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</si>
  <si>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</si>
  <si>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</si>
  <si>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</si>
  <si>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</si>
  <si>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</si>
  <si>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</si>
  <si>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</si>
  <si>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</si>
  <si>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</si>
  <si>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</si>
  <si>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</si>
  <si>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</si>
  <si>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</si>
  <si>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</si>
  <si>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1 11 05030 00 0000 120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</si>
  <si>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</si>
  <si>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</si>
  <si>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</si>
  <si>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</si>
  <si>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</si>
  <si>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</si>
  <si>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</si>
  <si>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</si>
  <si>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</si>
  <si>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</si>
  <si>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</si>
  <si>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</si>
  <si>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</si>
  <si>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доходы от компенсации затрат бюджетов сельских поселений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</si>
  <si>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</si>
  <si>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</si>
  <si>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</si>
  <si>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</si>
  <si>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</si>
  <si>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</si>
  <si>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</si>
  <si>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</si>
  <si>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</si>
  <si>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</si>
  <si>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</si>
  <si>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</si>
  <si>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</si>
  <si>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</si>
  <si>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</si>
  <si>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</si>
  <si>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</si>
  <si>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</si>
  <si>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</si>
  <si>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</si>
  <si>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</si>
  <si>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</si>
  <si>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</si>
  <si>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</si>
  <si>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</si>
  <si>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</si>
  <si>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</si>
  <si>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</si>
  <si>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</si>
  <si>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</si>
  <si>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</si>
  <si>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</si>
  <si>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</si>
  <si>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</si>
  <si>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</si>
  <si>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</si>
  <si>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</si>
  <si>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</si>
  <si>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</si>
  <si>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</si>
  <si>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</si>
  <si>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</si>
  <si>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</si>
  <si>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1 01 02130 01 0000 110</t>
  </si>
  <si>
    <t>1 01 02140 01 0000 110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</si>
  <si>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</si>
  <si>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</si>
  <si>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</si>
  <si>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</si>
  <si>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</si>
  <si>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</si>
  <si>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</si>
  <si>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</si>
  <si>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</si>
  <si>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</si>
  <si>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(тыс. рублей)</t>
  </si>
  <si>
    <t>1 13 02995 10 0000 130</t>
  </si>
  <si>
    <t>Начальник финансового 
управления администрации 
Туапсинского муниципального округа</t>
  </si>
  <si>
    <t xml:space="preserve">Доходы от уплаты акцизов на моторные масла для дизельных и (или) карбюраторных (инжекторных) </t>
  </si>
  <si>
    <t>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</si>
  <si>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</t>
  </si>
  <si>
    <t>бюджетами с учетом установленных дифференцированных нормативов отчислений в местные бюджеты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</si>
  <si>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</si>
  <si>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</si>
  <si>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</si>
  <si>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</t>
  </si>
  <si>
    <t>предприятий, в том числе казенных)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</si>
  <si>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</t>
  </si>
  <si>
    <t>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</si>
  <si>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ИСПОЛНЕНИЕ</t>
  </si>
  <si>
    <t>по доходам бюджета Георгиевского сельского           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 по кодам видов доходов,                                                                                                                         подвидов доходов, классификации операций сектора государственного                                                                                                                                                                                       управления, относящихся к доходам местного бюджета за 2024 год</t>
  </si>
  <si>
    <t>-</t>
  </si>
  <si>
    <t xml:space="preserve">Бюджет, утвержденный решением Совета МО Туапсинский муниципальный округ Краснодарского края от 20 декабря 2024 г. 
№ 104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</si>
</sst>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4" fillId="0" borderId="0"/>
  </cellStyleXfs>
  <cellXfs count="65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3" fontId="22" fillId="18" borderId="10" xfId="1" applyNumberFormat="1" applyFont="1" applyFill="1" applyBorder="1" applyAlignment="1">
      <alignment horizontal="center" vertical="top"/>
    </xf>
    <xf numFmtId="0" fontId="21" fillId="18" borderId="0" xfId="1" applyFont="1" applyFill="1"/>
    <xf numFmtId="0" fontId="22" fillId="18" borderId="10" xfId="1" applyNumberFormat="1" applyFont="1" applyFill="1" applyBorder="1" applyAlignment="1">
      <alignment horizontal="center" vertical="top" wrapText="1"/>
    </xf>
    <xf numFmtId="49" fontId="22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2" fillId="18" borderId="0" xfId="44" applyNumberFormat="1" applyFont="1" applyFill="1" applyBorder="1" applyAlignment="1" applyProtection="1">
      <alignment horizontal="center"/>
      <protection hidden="1"/>
    </xf>
    <xf numFmtId="0" fontId="23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1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1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3" fillId="18" borderId="0" xfId="0" applyFont="1" applyFill="1" applyAlignment="1">
      <alignment horizontal="center" vertical="top"/>
    </xf>
    <xf numFmtId="165" fontId="23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165" fontId="22" fillId="18" borderId="0" xfId="1" applyNumberFormat="1" applyFont="1" applyFill="1" applyAlignment="1">
      <alignment horizontal="right" vertical="top"/>
    </xf>
    <xf numFmtId="164" fontId="22" fillId="18" borderId="10" xfId="1" applyNumberFormat="1" applyFont="1" applyFill="1" applyBorder="1" applyAlignment="1">
      <alignment horizontal="center" vertical="top" wrapText="1"/>
    </xf>
    <xf numFmtId="165" fontId="22" fillId="18" borderId="10" xfId="1" applyNumberFormat="1" applyFont="1" applyFill="1" applyBorder="1" applyAlignment="1">
      <alignment horizontal="center" vertical="top" wrapText="1"/>
    </xf>
    <xf numFmtId="0" fontId="22" fillId="18" borderId="10" xfId="1" applyFont="1" applyFill="1" applyBorder="1" applyAlignment="1">
      <alignment horizontal="center" vertical="top"/>
    </xf>
    <xf numFmtId="164" fontId="22" fillId="18" borderId="0" xfId="1" applyNumberFormat="1" applyFont="1" applyFill="1" applyBorder="1" applyAlignment="1">
      <alignment horizontal="left" vertical="top" wrapText="1"/>
    </xf>
    <xf numFmtId="0" fontId="22" fillId="18" borderId="0" xfId="1" applyFont="1" applyFill="1" applyBorder="1"/>
    <xf numFmtId="0" fontId="25" fillId="18" borderId="0" xfId="1" applyFont="1" applyFill="1" applyAlignment="1"/>
    <xf numFmtId="0" fontId="26" fillId="18" borderId="0" xfId="0" applyFont="1" applyFill="1"/>
    <xf numFmtId="0" fontId="22" fillId="18" borderId="0" xfId="0" applyFont="1" applyFill="1"/>
    <xf numFmtId="164" fontId="28" fillId="18" borderId="10" xfId="44" applyNumberFormat="1" applyFont="1" applyFill="1" applyBorder="1" applyAlignment="1" applyProtection="1">
      <alignment horizontal="center" vertical="top"/>
      <protection hidden="1"/>
    </xf>
    <xf numFmtId="165" fontId="28" fillId="18" borderId="10" xfId="44" applyNumberFormat="1" applyFont="1" applyFill="1" applyBorder="1" applyAlignment="1" applyProtection="1">
      <alignment horizontal="center" vertical="top"/>
      <protection hidden="1"/>
    </xf>
    <xf numFmtId="166" fontId="28" fillId="18" borderId="10" xfId="1" applyNumberFormat="1" applyFont="1" applyFill="1" applyBorder="1" applyAlignment="1">
      <alignment horizontal="center" vertical="top"/>
    </xf>
    <xf numFmtId="0" fontId="28" fillId="18" borderId="10" xfId="44" applyNumberFormat="1" applyFont="1" applyFill="1" applyBorder="1" applyAlignment="1" applyProtection="1">
      <alignment horizontal="left" vertical="top" wrapText="1"/>
      <protection hidden="1"/>
    </xf>
    <xf numFmtId="0" fontId="28" fillId="18" borderId="10" xfId="70" applyNumberFormat="1" applyFont="1" applyFill="1" applyBorder="1" applyAlignment="1">
      <alignment horizontal="left" vertical="top" wrapText="1"/>
    </xf>
    <xf numFmtId="0" fontId="28" fillId="18" borderId="10" xfId="70" applyNumberFormat="1" applyFont="1" applyFill="1" applyBorder="1" applyAlignment="1">
      <alignment horizontal="center" vertical="top"/>
    </xf>
    <xf numFmtId="165" fontId="28" fillId="18" borderId="10" xfId="70" applyNumberFormat="1" applyFont="1" applyFill="1" applyBorder="1" applyAlignment="1">
      <alignment horizontal="center" vertical="top"/>
    </xf>
    <xf numFmtId="165" fontId="27" fillId="0" borderId="10" xfId="44" applyNumberFormat="1" applyFont="1" applyFill="1" applyBorder="1" applyAlignment="1" applyProtection="1">
      <alignment horizontal="center" vertical="top"/>
      <protection hidden="1"/>
    </xf>
    <xf numFmtId="166" fontId="27" fillId="0" borderId="10" xfId="1" applyNumberFormat="1" applyFont="1" applyFill="1" applyBorder="1" applyAlignment="1">
      <alignment horizontal="center" vertical="top"/>
    </xf>
    <xf numFmtId="0" fontId="27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7" fillId="18" borderId="10" xfId="44" applyNumberFormat="1" applyFont="1" applyFill="1" applyBorder="1" applyAlignment="1" applyProtection="1">
      <alignment horizontal="center" vertical="top"/>
      <protection hidden="1"/>
    </xf>
    <xf numFmtId="0" fontId="29" fillId="18" borderId="0" xfId="0" applyFont="1" applyFill="1" applyBorder="1" applyAlignment="1">
      <alignment horizontal="left" wrapText="1"/>
    </xf>
    <xf numFmtId="0" fontId="29" fillId="18" borderId="0" xfId="0" applyFont="1" applyFill="1" applyBorder="1" applyAlignment="1">
      <alignment horizontal="center" vertical="top" wrapText="1"/>
    </xf>
    <xf numFmtId="0" fontId="27" fillId="0" borderId="10" xfId="1" applyNumberFormat="1" applyFont="1" applyFill="1" applyBorder="1" applyAlignment="1">
      <alignment horizontal="left" vertical="top" wrapText="1"/>
    </xf>
    <xf numFmtId="165" fontId="27" fillId="18" borderId="10" xfId="44" applyNumberFormat="1" applyFont="1" applyFill="1" applyBorder="1" applyAlignment="1" applyProtection="1">
      <alignment horizontal="center" vertical="top"/>
      <protection hidden="1"/>
    </xf>
    <xf numFmtId="0" fontId="27" fillId="18" borderId="10" xfId="0" applyFont="1" applyFill="1" applyBorder="1" applyAlignment="1">
      <alignment horizontal="left" vertical="top"/>
    </xf>
    <xf numFmtId="0" fontId="27" fillId="18" borderId="10" xfId="0" applyFont="1" applyFill="1" applyBorder="1" applyAlignment="1">
      <alignment horizontal="center" vertical="top"/>
    </xf>
    <xf numFmtId="0" fontId="27" fillId="18" borderId="10" xfId="0" applyFont="1" applyFill="1" applyBorder="1" applyAlignment="1">
      <alignment horizontal="left" vertical="top" wrapText="1"/>
    </xf>
    <xf numFmtId="164" fontId="28" fillId="18" borderId="10" xfId="44" applyNumberFormat="1" applyFont="1" applyFill="1" applyBorder="1" applyAlignment="1" applyProtection="1">
      <alignment horizontal="center" vertical="top" wrapText="1"/>
      <protection hidden="1"/>
    </xf>
    <xf numFmtId="0" fontId="29" fillId="18" borderId="11" xfId="0" applyFont="1" applyFill="1" applyBorder="1" applyAlignment="1">
      <alignment horizontal="right"/>
    </xf>
    <xf numFmtId="0" fontId="27" fillId="18" borderId="10" xfId="1" applyNumberFormat="1" applyFont="1" applyFill="1" applyBorder="1" applyAlignment="1">
      <alignment horizontal="left" vertical="top" wrapText="1"/>
    </xf>
    <xf numFmtId="164" fontId="27" fillId="18" borderId="10" xfId="1" applyNumberFormat="1" applyFont="1" applyFill="1" applyBorder="1" applyAlignment="1">
      <alignment horizontal="center" vertical="top"/>
    </xf>
    <xf numFmtId="166" fontId="27" fillId="18" borderId="10" xfId="1" applyNumberFormat="1" applyFont="1" applyFill="1" applyBorder="1" applyAlignment="1">
      <alignment horizontal="center" vertical="top"/>
    </xf>
    <xf numFmtId="0" fontId="27" fillId="18" borderId="10" xfId="0" applyFont="1" applyFill="1" applyBorder="1"/>
    <xf numFmtId="0" fontId="27" fillId="18" borderId="10" xfId="0" applyFont="1" applyFill="1" applyBorder="1" applyAlignment="1">
      <alignment horizontal="center" vertical="top" wrapText="1"/>
    </xf>
    <xf numFmtId="165" fontId="27" fillId="18" borderId="10" xfId="0" applyNumberFormat="1" applyFont="1" applyFill="1" applyBorder="1" applyAlignment="1">
      <alignment horizontal="center" vertical="top"/>
    </xf>
    <xf numFmtId="49" fontId="22" fillId="0" borderId="10" xfId="1" applyNumberFormat="1" applyFont="1" applyFill="1" applyBorder="1" applyAlignment="1">
      <alignment horizontal="center" vertical="top"/>
    </xf>
    <xf numFmtId="0" fontId="30" fillId="18" borderId="0" xfId="1" applyFont="1" applyFill="1" applyBorder="1" applyAlignment="1">
      <alignment horizontal="center" vertical="top"/>
    </xf>
    <xf numFmtId="0" fontId="30" fillId="18" borderId="0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529913</xdr:colOff>
      <xdr:row>1</xdr:row>
      <xdr:rowOff>4233</xdr:rowOff>
    </xdr:from>
    <xdr:to>
      <xdr:col>5</xdr:col>
      <xdr:colOff>53978</xdr:colOff>
      <xdr:row>9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02202" y="78018"/>
          <a:ext cx="2830984" cy="18220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ctr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247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showWhiteSpace="0" view="pageBreakPreview" zoomScale="142" zoomScaleNormal="100" zoomScaleSheetLayoutView="142" workbookViewId="0">
      <selection activeCell="C101" sqref="C101"/>
    </sheetView>
  </sheetViews>
  <sheetFormatPr defaultColWidth="9.140625" defaultRowHeight="18.75" x14ac:dyDescent="0.3"/>
  <cols>
    <col min="1" max="1" width="54.85546875" style="22" customWidth="1"/>
    <col min="2" max="2" width="24.28515625" style="19" customWidth="1"/>
    <col min="3" max="3" width="22.7109375" style="20" customWidth="1"/>
    <col min="4" max="4" width="12.7109375" style="20" customWidth="1"/>
    <col min="5" max="5" width="14.140625" style="33" customWidth="1"/>
    <col min="6" max="16384" width="9.140625" style="9"/>
  </cols>
  <sheetData>
    <row r="1" spans="1:6" ht="6" customHeight="1" x14ac:dyDescent="0.3">
      <c r="A1" s="21"/>
      <c r="B1" s="12"/>
      <c r="C1" s="13"/>
      <c r="D1" s="13"/>
      <c r="E1" s="30"/>
      <c r="F1" s="1"/>
    </row>
    <row r="2" spans="1:6" x14ac:dyDescent="0.3">
      <c r="A2" s="21"/>
      <c r="B2" s="12"/>
      <c r="C2" s="13"/>
      <c r="D2" s="13"/>
      <c r="E2" s="31"/>
      <c r="F2" s="1"/>
    </row>
    <row r="3" spans="1:6" x14ac:dyDescent="0.3">
      <c r="A3" s="21"/>
      <c r="B3" s="12"/>
      <c r="C3" s="13"/>
      <c r="D3" s="13"/>
      <c r="E3" s="31"/>
      <c r="F3" s="1"/>
    </row>
    <row r="4" spans="1:6" x14ac:dyDescent="0.3">
      <c r="A4" s="21"/>
      <c r="B4" s="12"/>
      <c r="C4" s="13"/>
      <c r="D4" s="13"/>
      <c r="E4" s="31"/>
      <c r="F4" s="1"/>
    </row>
    <row r="5" spans="1:6" x14ac:dyDescent="0.3">
      <c r="A5" s="21"/>
      <c r="B5" s="12"/>
      <c r="C5" s="13"/>
      <c r="D5" s="13"/>
      <c r="E5" s="31"/>
      <c r="F5" s="1"/>
    </row>
    <row r="6" spans="1:6" x14ac:dyDescent="0.3">
      <c r="A6" s="21"/>
      <c r="B6" s="14"/>
      <c r="C6" s="11"/>
      <c r="D6" s="13"/>
      <c r="E6" s="32"/>
      <c r="F6" s="1"/>
    </row>
    <row r="7" spans="1:6" x14ac:dyDescent="0.3">
      <c r="A7" s="21"/>
      <c r="B7" s="15"/>
      <c r="C7" s="16"/>
      <c r="D7" s="16"/>
      <c r="E7" s="31"/>
      <c r="F7" s="1"/>
    </row>
    <row r="8" spans="1:6" ht="13.5" customHeight="1" x14ac:dyDescent="0.3">
      <c r="A8" s="21"/>
      <c r="B8" s="10"/>
      <c r="C8" s="11"/>
      <c r="D8" s="11"/>
      <c r="E8" s="31"/>
      <c r="F8" s="1"/>
    </row>
    <row r="9" spans="1:6" ht="13.5" customHeight="1" x14ac:dyDescent="0.3">
      <c r="A9" s="21"/>
      <c r="B9" s="10"/>
      <c r="C9" s="11"/>
      <c r="D9" s="11"/>
      <c r="E9" s="31"/>
      <c r="F9" s="1"/>
    </row>
    <row r="10" spans="1:6" ht="13.5" customHeight="1" x14ac:dyDescent="0.3">
      <c r="A10" s="21"/>
      <c r="B10" s="10"/>
      <c r="C10" s="11"/>
      <c r="D10" s="11"/>
      <c r="E10" s="31"/>
      <c r="F10" s="1"/>
    </row>
    <row r="11" spans="1:6" x14ac:dyDescent="0.3">
      <c r="A11" s="62" t="s">
        <v>191</v>
      </c>
      <c r="B11" s="62"/>
      <c r="C11" s="62"/>
      <c r="D11" s="62"/>
      <c r="E11" s="31"/>
      <c r="F11" s="1"/>
    </row>
    <row r="12" spans="1:6" ht="77.25" customHeight="1" x14ac:dyDescent="0.3">
      <c r="A12" s="63" t="s">
        <v>192</v>
      </c>
      <c r="B12" s="63"/>
      <c r="C12" s="63"/>
      <c r="D12" s="63"/>
      <c r="E12" s="64"/>
      <c r="F12" s="1"/>
    </row>
    <row r="13" spans="1:6" x14ac:dyDescent="0.3">
      <c r="A13" s="21"/>
      <c r="B13" s="17"/>
      <c r="C13" s="13"/>
      <c r="E13" s="26" t="s">
        <v>177</v>
      </c>
      <c r="F13" s="4"/>
    </row>
    <row r="14" spans="1:6" ht="126" customHeight="1" x14ac:dyDescent="0.3">
      <c r="A14" s="27" t="s">
        <v>0</v>
      </c>
      <c r="B14" s="27" t="s">
        <v>1</v>
      </c>
      <c r="C14" s="28" t="s">
        <v>194</v>
      </c>
      <c r="D14" s="28" t="s">
        <v>31</v>
      </c>
      <c r="E14" s="29" t="s">
        <v>92</v>
      </c>
      <c r="F14" s="4"/>
    </row>
    <row r="15" spans="1:6" ht="14.25" customHeight="1" x14ac:dyDescent="0.3">
      <c r="A15" s="5">
        <v>1</v>
      </c>
      <c r="B15" s="6" t="s">
        <v>2</v>
      </c>
      <c r="C15" s="3">
        <v>3</v>
      </c>
      <c r="D15" s="3">
        <v>4</v>
      </c>
      <c r="E15" s="29">
        <v>5</v>
      </c>
      <c r="F15" s="4"/>
    </row>
    <row r="16" spans="1:6" ht="16.5" customHeight="1" x14ac:dyDescent="0.3">
      <c r="A16" s="48" t="s">
        <v>3</v>
      </c>
      <c r="B16" s="61" t="s">
        <v>193</v>
      </c>
      <c r="C16" s="42">
        <f>C17+C73</f>
        <v>247929.80000000002</v>
      </c>
      <c r="D16" s="42">
        <f>D17+D73</f>
        <v>249171.9</v>
      </c>
      <c r="E16" s="43">
        <f>D16/C16</f>
        <v>1.0050098858628531</v>
      </c>
      <c r="F16" s="4"/>
    </row>
    <row r="17" spans="1:6" ht="15.75" customHeight="1" x14ac:dyDescent="0.3">
      <c r="A17" s="55" t="s">
        <v>83</v>
      </c>
      <c r="B17" s="56" t="s">
        <v>4</v>
      </c>
      <c r="C17" s="49">
        <f>C18+C27+C39+C51+C61+C70</f>
        <v>12233.1</v>
      </c>
      <c r="D17" s="49">
        <f>D18+D27+D39+D51+D61+D70</f>
        <v>18615.5</v>
      </c>
      <c r="E17" s="57">
        <f>D17/C17</f>
        <v>1.5217320221366619</v>
      </c>
      <c r="F17" s="7"/>
    </row>
    <row r="18" spans="1:6" ht="18" customHeight="1" x14ac:dyDescent="0.3">
      <c r="A18" s="44" t="s">
        <v>82</v>
      </c>
      <c r="B18" s="45" t="s">
        <v>5</v>
      </c>
      <c r="C18" s="49">
        <f>C19</f>
        <v>3665</v>
      </c>
      <c r="D18" s="49">
        <f>D19</f>
        <v>6747.9000000000015</v>
      </c>
      <c r="E18" s="57">
        <f t="shared" ref="E18:E19" si="0">D18/C18</f>
        <v>1.841173260572988</v>
      </c>
      <c r="F18" s="7"/>
    </row>
    <row r="19" spans="1:6" ht="18" customHeight="1" x14ac:dyDescent="0.3">
      <c r="A19" s="44" t="s">
        <v>6</v>
      </c>
      <c r="B19" s="45" t="s">
        <v>7</v>
      </c>
      <c r="C19" s="49">
        <f>C20+C21+C23+C22+C25+C26</f>
        <v>3665</v>
      </c>
      <c r="D19" s="49">
        <f>D20+D21+D22+D23+D25+D26</f>
        <v>6747.9000000000015</v>
      </c>
      <c r="E19" s="57">
        <f t="shared" si="0"/>
        <v>1.841173260572988</v>
      </c>
    </row>
    <row r="20" spans="1:6" ht="112.5" customHeight="1" x14ac:dyDescent="0.3">
      <c r="A20" s="44" t="s">
        <v>88</v>
      </c>
      <c r="B20" s="45" t="s">
        <v>8</v>
      </c>
      <c r="C20" s="49">
        <v>3316</v>
      </c>
      <c r="D20" s="49">
        <v>5253.6</v>
      </c>
      <c r="E20" s="57">
        <f>D20/C20</f>
        <v>1.5843184559710495</v>
      </c>
    </row>
    <row r="21" spans="1:6" ht="129" customHeight="1" x14ac:dyDescent="0.3">
      <c r="A21" s="44" t="s">
        <v>163</v>
      </c>
      <c r="B21" s="45" t="s">
        <v>164</v>
      </c>
      <c r="C21" s="49">
        <v>13.7</v>
      </c>
      <c r="D21" s="49">
        <v>28.3</v>
      </c>
      <c r="E21" s="57">
        <f>D21/C21</f>
        <v>2.0656934306569346</v>
      </c>
    </row>
    <row r="22" spans="1:6" ht="96" customHeight="1" x14ac:dyDescent="0.3">
      <c r="A22" s="44" t="s">
        <v>186</v>
      </c>
      <c r="B22" s="51" t="s">
        <v>9</v>
      </c>
      <c r="C22" s="49">
        <v>217</v>
      </c>
      <c r="D22" s="49">
        <v>1053.4000000000001</v>
      </c>
      <c r="E22" s="57">
        <f t="shared" ref="E22" si="1">D22/C22</f>
        <v>4.854377880184332</v>
      </c>
    </row>
    <row r="23" spans="1:6" ht="96" customHeight="1" x14ac:dyDescent="0.3">
      <c r="A23" s="44" t="s">
        <v>86</v>
      </c>
      <c r="B23" s="45" t="s">
        <v>10</v>
      </c>
      <c r="C23" s="49">
        <v>14.3</v>
      </c>
      <c r="D23" s="49">
        <v>14.3</v>
      </c>
      <c r="E23" s="57">
        <f>D23/C23</f>
        <v>1</v>
      </c>
    </row>
    <row r="24" spans="1:6" ht="117" hidden="1" customHeight="1" x14ac:dyDescent="0.3">
      <c r="A24" s="38" t="s">
        <v>68</v>
      </c>
      <c r="B24" s="35" t="s">
        <v>42</v>
      </c>
      <c r="C24" s="36">
        <v>0</v>
      </c>
      <c r="D24" s="36">
        <v>0</v>
      </c>
      <c r="E24" s="57" t="e">
        <f t="shared" ref="E24:E26" si="2">D24/C24</f>
        <v>#DIV/0!</v>
      </c>
    </row>
    <row r="25" spans="1:6" ht="79.5" customHeight="1" x14ac:dyDescent="0.3">
      <c r="A25" s="44" t="s">
        <v>184</v>
      </c>
      <c r="B25" s="51" t="s">
        <v>165</v>
      </c>
      <c r="C25" s="49">
        <v>4</v>
      </c>
      <c r="D25" s="49">
        <v>198.6</v>
      </c>
      <c r="E25" s="57">
        <f t="shared" si="2"/>
        <v>49.65</v>
      </c>
    </row>
    <row r="26" spans="1:6" ht="79.5" customHeight="1" x14ac:dyDescent="0.3">
      <c r="A26" s="44" t="s">
        <v>185</v>
      </c>
      <c r="B26" s="51" t="s">
        <v>166</v>
      </c>
      <c r="C26" s="49">
        <v>100</v>
      </c>
      <c r="D26" s="49">
        <v>199.7</v>
      </c>
      <c r="E26" s="57">
        <f t="shared" si="2"/>
        <v>1.9969999999999999</v>
      </c>
    </row>
    <row r="27" spans="1:6" ht="48" customHeight="1" x14ac:dyDescent="0.3">
      <c r="A27" s="52" t="s">
        <v>122</v>
      </c>
      <c r="B27" s="45" t="s">
        <v>93</v>
      </c>
      <c r="C27" s="49">
        <f>C28</f>
        <v>2748.1</v>
      </c>
      <c r="D27" s="49">
        <f>D28</f>
        <v>2947.8999999999996</v>
      </c>
      <c r="E27" s="57">
        <f>D27/C27</f>
        <v>1.072704777846512</v>
      </c>
    </row>
    <row r="28" spans="1:6" ht="33" customHeight="1" x14ac:dyDescent="0.3">
      <c r="A28" s="52" t="s">
        <v>123</v>
      </c>
      <c r="B28" s="45" t="s">
        <v>94</v>
      </c>
      <c r="C28" s="49">
        <f>C29+C33+C34+C36</f>
        <v>2748.1</v>
      </c>
      <c r="D28" s="49">
        <f>D30+D33+D35+D38</f>
        <v>2947.8999999999996</v>
      </c>
      <c r="E28" s="57">
        <f>D28/C28</f>
        <v>1.072704777846512</v>
      </c>
    </row>
    <row r="29" spans="1:6" ht="79.5" customHeight="1" x14ac:dyDescent="0.3">
      <c r="A29" s="52" t="s">
        <v>108</v>
      </c>
      <c r="B29" s="45" t="s">
        <v>95</v>
      </c>
      <c r="C29" s="49">
        <v>1433.3</v>
      </c>
      <c r="D29" s="49">
        <v>1523</v>
      </c>
      <c r="E29" s="57">
        <f t="shared" ref="E29:E95" si="3">D29/C29</f>
        <v>1.0625828507639712</v>
      </c>
    </row>
    <row r="30" spans="1:6" ht="127.5" customHeight="1" x14ac:dyDescent="0.3">
      <c r="A30" s="52" t="s">
        <v>109</v>
      </c>
      <c r="B30" s="45" t="s">
        <v>96</v>
      </c>
      <c r="C30" s="49">
        <v>1433.3</v>
      </c>
      <c r="D30" s="49">
        <v>1523</v>
      </c>
      <c r="E30" s="57">
        <f t="shared" si="3"/>
        <v>1.0625828507639712</v>
      </c>
    </row>
    <row r="31" spans="1:6" ht="31.5" customHeight="1" x14ac:dyDescent="0.3">
      <c r="A31" s="44" t="s">
        <v>180</v>
      </c>
      <c r="B31" s="45" t="s">
        <v>97</v>
      </c>
      <c r="C31" s="49">
        <v>6.8</v>
      </c>
      <c r="D31" s="49">
        <v>8.8000000000000007</v>
      </c>
      <c r="E31" s="57">
        <f t="shared" si="3"/>
        <v>1.2941176470588236</v>
      </c>
    </row>
    <row r="32" spans="1:6" ht="64.5" customHeight="1" x14ac:dyDescent="0.3">
      <c r="A32" s="44" t="s">
        <v>181</v>
      </c>
      <c r="B32" s="45"/>
      <c r="C32" s="49"/>
      <c r="D32" s="49"/>
      <c r="E32" s="57"/>
    </row>
    <row r="33" spans="1:5" ht="143.25" customHeight="1" x14ac:dyDescent="0.3">
      <c r="A33" s="52" t="s">
        <v>110</v>
      </c>
      <c r="B33" s="45" t="s">
        <v>98</v>
      </c>
      <c r="C33" s="49">
        <v>6.8</v>
      </c>
      <c r="D33" s="49">
        <v>8.8000000000000007</v>
      </c>
      <c r="E33" s="57">
        <f t="shared" si="3"/>
        <v>1.2941176470588236</v>
      </c>
    </row>
    <row r="34" spans="1:5" ht="81" customHeight="1" x14ac:dyDescent="0.3">
      <c r="A34" s="44" t="s">
        <v>111</v>
      </c>
      <c r="B34" s="45" t="s">
        <v>99</v>
      </c>
      <c r="C34" s="49">
        <v>1486.1</v>
      </c>
      <c r="D34" s="49">
        <v>1581.9</v>
      </c>
      <c r="E34" s="57">
        <f t="shared" si="3"/>
        <v>1.0644640333759505</v>
      </c>
    </row>
    <row r="35" spans="1:5" ht="126.75" customHeight="1" x14ac:dyDescent="0.3">
      <c r="A35" s="52" t="s">
        <v>112</v>
      </c>
      <c r="B35" s="45" t="s">
        <v>100</v>
      </c>
      <c r="C35" s="49">
        <v>1486.1</v>
      </c>
      <c r="D35" s="49">
        <v>1581.9</v>
      </c>
      <c r="E35" s="57">
        <f t="shared" si="3"/>
        <v>1.0644640333759505</v>
      </c>
    </row>
    <row r="36" spans="1:5" ht="48.75" customHeight="1" x14ac:dyDescent="0.3">
      <c r="A36" s="52" t="s">
        <v>182</v>
      </c>
      <c r="B36" s="45" t="s">
        <v>101</v>
      </c>
      <c r="C36" s="49">
        <v>-178.1</v>
      </c>
      <c r="D36" s="49">
        <v>-165.8</v>
      </c>
      <c r="E36" s="57">
        <f t="shared" si="3"/>
        <v>0.93093767546322304</v>
      </c>
    </row>
    <row r="37" spans="1:5" ht="33.75" customHeight="1" x14ac:dyDescent="0.3">
      <c r="A37" s="52" t="s">
        <v>183</v>
      </c>
      <c r="B37" s="45"/>
      <c r="C37" s="49"/>
      <c r="D37" s="49"/>
      <c r="E37" s="57"/>
    </row>
    <row r="38" spans="1:5" ht="128.25" customHeight="1" x14ac:dyDescent="0.3">
      <c r="A38" s="44" t="s">
        <v>113</v>
      </c>
      <c r="B38" s="45" t="s">
        <v>102</v>
      </c>
      <c r="C38" s="49">
        <v>-178.1</v>
      </c>
      <c r="D38" s="49">
        <v>-165.8</v>
      </c>
      <c r="E38" s="57">
        <f t="shared" si="3"/>
        <v>0.93093767546322304</v>
      </c>
    </row>
    <row r="39" spans="1:5" ht="15" customHeight="1" x14ac:dyDescent="0.3">
      <c r="A39" s="44" t="s">
        <v>84</v>
      </c>
      <c r="B39" s="45" t="s">
        <v>51</v>
      </c>
      <c r="C39" s="49">
        <f>C41+C42</f>
        <v>4621</v>
      </c>
      <c r="D39" s="49">
        <f>D41+D42</f>
        <v>7127.8</v>
      </c>
      <c r="E39" s="57">
        <f t="shared" si="3"/>
        <v>1.54247998268773</v>
      </c>
    </row>
    <row r="40" spans="1:5" ht="16.5" customHeight="1" x14ac:dyDescent="0.3">
      <c r="A40" s="50" t="s">
        <v>124</v>
      </c>
      <c r="B40" s="45" t="s">
        <v>103</v>
      </c>
      <c r="C40" s="49">
        <f>C41</f>
        <v>2248</v>
      </c>
      <c r="D40" s="49">
        <f>D41</f>
        <v>2464.5</v>
      </c>
      <c r="E40" s="57">
        <f t="shared" si="3"/>
        <v>1.0963078291814947</v>
      </c>
    </row>
    <row r="41" spans="1:5" ht="48" customHeight="1" x14ac:dyDescent="0.3">
      <c r="A41" s="52" t="s">
        <v>143</v>
      </c>
      <c r="B41" s="51" t="s">
        <v>144</v>
      </c>
      <c r="C41" s="49">
        <v>2248</v>
      </c>
      <c r="D41" s="49">
        <v>2464.5</v>
      </c>
      <c r="E41" s="57">
        <f t="shared" si="3"/>
        <v>1.0963078291814947</v>
      </c>
    </row>
    <row r="42" spans="1:5" ht="15" customHeight="1" x14ac:dyDescent="0.3">
      <c r="A42" s="44" t="s">
        <v>114</v>
      </c>
      <c r="B42" s="45" t="s">
        <v>105</v>
      </c>
      <c r="C42" s="49">
        <f>C43+C45</f>
        <v>2373</v>
      </c>
      <c r="D42" s="49">
        <f>D43+D45</f>
        <v>4663.3</v>
      </c>
      <c r="E42" s="57">
        <f t="shared" si="3"/>
        <v>1.9651495996628741</v>
      </c>
    </row>
    <row r="43" spans="1:5" ht="15.75" customHeight="1" x14ac:dyDescent="0.3">
      <c r="A43" s="44" t="s">
        <v>115</v>
      </c>
      <c r="B43" s="45" t="s">
        <v>104</v>
      </c>
      <c r="C43" s="49">
        <v>1460</v>
      </c>
      <c r="D43" s="49">
        <v>3751.5</v>
      </c>
      <c r="E43" s="57">
        <f t="shared" si="3"/>
        <v>2.5695205479452055</v>
      </c>
    </row>
    <row r="44" spans="1:5" ht="31.5" customHeight="1" x14ac:dyDescent="0.3">
      <c r="A44" s="44" t="s">
        <v>145</v>
      </c>
      <c r="B44" s="45" t="s">
        <v>146</v>
      </c>
      <c r="C44" s="49">
        <v>1460</v>
      </c>
      <c r="D44" s="49">
        <v>3751.5</v>
      </c>
      <c r="E44" s="57">
        <f t="shared" si="3"/>
        <v>2.5695205479452055</v>
      </c>
    </row>
    <row r="45" spans="1:5" ht="15.75" customHeight="1" x14ac:dyDescent="0.3">
      <c r="A45" s="44" t="s">
        <v>116</v>
      </c>
      <c r="B45" s="45" t="s">
        <v>106</v>
      </c>
      <c r="C45" s="49">
        <v>913</v>
      </c>
      <c r="D45" s="49">
        <v>911.8</v>
      </c>
      <c r="E45" s="57">
        <f t="shared" si="3"/>
        <v>0.99868565169769985</v>
      </c>
    </row>
    <row r="46" spans="1:5" ht="32.25" customHeight="1" x14ac:dyDescent="0.3">
      <c r="A46" s="52" t="s">
        <v>117</v>
      </c>
      <c r="B46" s="45" t="s">
        <v>118</v>
      </c>
      <c r="C46" s="49">
        <v>913</v>
      </c>
      <c r="D46" s="49">
        <v>911.8</v>
      </c>
      <c r="E46" s="57">
        <f t="shared" si="3"/>
        <v>0.99868565169769985</v>
      </c>
    </row>
    <row r="47" spans="1:5" ht="31.5" hidden="1" x14ac:dyDescent="0.3">
      <c r="A47" s="38" t="s">
        <v>32</v>
      </c>
      <c r="B47" s="35" t="s">
        <v>33</v>
      </c>
      <c r="C47" s="36">
        <f>C48</f>
        <v>0</v>
      </c>
      <c r="D47" s="36">
        <f>D48</f>
        <v>0</v>
      </c>
      <c r="E47" s="57" t="e">
        <f t="shared" si="3"/>
        <v>#DIV/0!</v>
      </c>
    </row>
    <row r="48" spans="1:5" ht="31.5" hidden="1" x14ac:dyDescent="0.3">
      <c r="A48" s="38" t="s">
        <v>34</v>
      </c>
      <c r="B48" s="35" t="s">
        <v>35</v>
      </c>
      <c r="C48" s="36">
        <v>0</v>
      </c>
      <c r="D48" s="36">
        <v>0</v>
      </c>
      <c r="E48" s="57" t="e">
        <f t="shared" si="3"/>
        <v>#DIV/0!</v>
      </c>
    </row>
    <row r="49" spans="1:9" ht="63" hidden="1" x14ac:dyDescent="0.3">
      <c r="A49" s="38" t="s">
        <v>36</v>
      </c>
      <c r="B49" s="35" t="s">
        <v>39</v>
      </c>
      <c r="C49" s="36">
        <v>0</v>
      </c>
      <c r="D49" s="36">
        <v>0</v>
      </c>
      <c r="E49" s="57" t="e">
        <f t="shared" si="3"/>
        <v>#DIV/0!</v>
      </c>
    </row>
    <row r="50" spans="1:9" ht="78.75" hidden="1" x14ac:dyDescent="0.3">
      <c r="A50" s="38" t="s">
        <v>38</v>
      </c>
      <c r="B50" s="35" t="s">
        <v>37</v>
      </c>
      <c r="C50" s="36">
        <v>0</v>
      </c>
      <c r="D50" s="36">
        <f>112.75/1000</f>
        <v>0.11275</v>
      </c>
      <c r="E50" s="57" t="e">
        <f t="shared" si="3"/>
        <v>#DIV/0!</v>
      </c>
    </row>
    <row r="51" spans="1:9" ht="46.5" customHeight="1" x14ac:dyDescent="0.3">
      <c r="A51" s="44" t="s">
        <v>119</v>
      </c>
      <c r="B51" s="45" t="s">
        <v>11</v>
      </c>
      <c r="C51" s="49">
        <f>C55</f>
        <v>1148</v>
      </c>
      <c r="D51" s="49">
        <f>D55</f>
        <v>1349.8</v>
      </c>
      <c r="E51" s="57">
        <f t="shared" si="3"/>
        <v>1.1757839721254355</v>
      </c>
    </row>
    <row r="52" spans="1:9" ht="15" hidden="1" customHeight="1" x14ac:dyDescent="0.3">
      <c r="A52" s="44"/>
      <c r="B52" s="45"/>
      <c r="C52" s="58"/>
      <c r="D52" s="58"/>
      <c r="E52" s="57" t="e">
        <f t="shared" si="3"/>
        <v>#DIV/0!</v>
      </c>
    </row>
    <row r="53" spans="1:9" ht="33" hidden="1" customHeight="1" x14ac:dyDescent="0.3">
      <c r="A53" s="44" t="s">
        <v>12</v>
      </c>
      <c r="B53" s="45" t="s">
        <v>13</v>
      </c>
      <c r="C53" s="49"/>
      <c r="D53" s="49"/>
      <c r="E53" s="57" t="e">
        <f t="shared" si="3"/>
        <v>#DIV/0!</v>
      </c>
    </row>
    <row r="54" spans="1:9" ht="33" hidden="1" customHeight="1" x14ac:dyDescent="0.3">
      <c r="A54" s="44" t="s">
        <v>14</v>
      </c>
      <c r="B54" s="45" t="s">
        <v>15</v>
      </c>
      <c r="C54" s="49"/>
      <c r="D54" s="49"/>
      <c r="E54" s="57" t="e">
        <f t="shared" si="3"/>
        <v>#DIV/0!</v>
      </c>
    </row>
    <row r="55" spans="1:9" ht="80.25" customHeight="1" x14ac:dyDescent="0.3">
      <c r="A55" s="44" t="s">
        <v>187</v>
      </c>
      <c r="B55" s="45" t="s">
        <v>16</v>
      </c>
      <c r="C55" s="49">
        <f>C57+C59</f>
        <v>1148</v>
      </c>
      <c r="D55" s="49">
        <f>D57+D59</f>
        <v>1349.8</v>
      </c>
      <c r="E55" s="57">
        <f t="shared" si="3"/>
        <v>1.1757839721254355</v>
      </c>
    </row>
    <row r="56" spans="1:9" ht="17.25" customHeight="1" x14ac:dyDescent="0.3">
      <c r="A56" s="44" t="s">
        <v>188</v>
      </c>
      <c r="B56" s="45"/>
      <c r="C56" s="49"/>
      <c r="D56" s="49"/>
      <c r="E56" s="57"/>
    </row>
    <row r="57" spans="1:9" ht="81" customHeight="1" x14ac:dyDescent="0.3">
      <c r="A57" s="44" t="s">
        <v>168</v>
      </c>
      <c r="B57" s="45" t="s">
        <v>167</v>
      </c>
      <c r="C57" s="49">
        <v>117</v>
      </c>
      <c r="D57" s="49">
        <v>117.5</v>
      </c>
      <c r="E57" s="57">
        <f t="shared" si="3"/>
        <v>1.0042735042735043</v>
      </c>
    </row>
    <row r="58" spans="1:9" ht="79.5" customHeight="1" x14ac:dyDescent="0.3">
      <c r="A58" s="52" t="s">
        <v>170</v>
      </c>
      <c r="B58" s="45" t="s">
        <v>169</v>
      </c>
      <c r="C58" s="49">
        <v>117</v>
      </c>
      <c r="D58" s="49">
        <v>117.5</v>
      </c>
      <c r="E58" s="57">
        <f t="shared" si="3"/>
        <v>1.0042735042735043</v>
      </c>
    </row>
    <row r="59" spans="1:9" ht="94.5" customHeight="1" x14ac:dyDescent="0.3">
      <c r="A59" s="52" t="s">
        <v>120</v>
      </c>
      <c r="B59" s="45" t="s">
        <v>107</v>
      </c>
      <c r="C59" s="49">
        <v>1031</v>
      </c>
      <c r="D59" s="49">
        <v>1232.3</v>
      </c>
      <c r="E59" s="57">
        <f t="shared" si="3"/>
        <v>1.1952473326867119</v>
      </c>
    </row>
    <row r="60" spans="1:9" ht="79.5" customHeight="1" x14ac:dyDescent="0.3">
      <c r="A60" s="44" t="s">
        <v>148</v>
      </c>
      <c r="B60" s="45" t="s">
        <v>147</v>
      </c>
      <c r="C60" s="49">
        <v>1031</v>
      </c>
      <c r="D60" s="49">
        <v>1232.3</v>
      </c>
      <c r="E60" s="57">
        <f t="shared" si="3"/>
        <v>1.1952473326867119</v>
      </c>
    </row>
    <row r="61" spans="1:9" ht="33" customHeight="1" x14ac:dyDescent="0.3">
      <c r="A61" s="52" t="s">
        <v>85</v>
      </c>
      <c r="B61" s="51" t="s">
        <v>17</v>
      </c>
      <c r="C61" s="49">
        <f>C62</f>
        <v>50</v>
      </c>
      <c r="D61" s="49">
        <f>D62</f>
        <v>441.1</v>
      </c>
      <c r="E61" s="57">
        <f t="shared" si="3"/>
        <v>8.822000000000001</v>
      </c>
      <c r="F61" s="8"/>
      <c r="G61" s="8"/>
    </row>
    <row r="62" spans="1:9" ht="16.5" customHeight="1" x14ac:dyDescent="0.3">
      <c r="A62" s="50" t="s">
        <v>18</v>
      </c>
      <c r="B62" s="59" t="s">
        <v>19</v>
      </c>
      <c r="C62" s="49">
        <f>C63</f>
        <v>50</v>
      </c>
      <c r="D62" s="49">
        <f>D63</f>
        <v>441.1</v>
      </c>
      <c r="E62" s="57">
        <f t="shared" si="3"/>
        <v>8.822000000000001</v>
      </c>
      <c r="F62" s="8"/>
      <c r="G62" s="8"/>
    </row>
    <row r="63" spans="1:9" ht="16.5" customHeight="1" x14ac:dyDescent="0.3">
      <c r="A63" s="50" t="s">
        <v>20</v>
      </c>
      <c r="B63" s="59" t="s">
        <v>21</v>
      </c>
      <c r="C63" s="49">
        <v>50</v>
      </c>
      <c r="D63" s="49">
        <v>441.1</v>
      </c>
      <c r="E63" s="57">
        <f t="shared" si="3"/>
        <v>8.822000000000001</v>
      </c>
      <c r="I63" s="34"/>
    </row>
    <row r="64" spans="1:9" ht="54.75" hidden="1" customHeight="1" x14ac:dyDescent="0.3">
      <c r="A64" s="38" t="s">
        <v>87</v>
      </c>
      <c r="B64" s="53" t="s">
        <v>43</v>
      </c>
      <c r="C64" s="49">
        <v>0</v>
      </c>
      <c r="D64" s="49">
        <v>0</v>
      </c>
      <c r="E64" s="57" t="e">
        <f t="shared" si="3"/>
        <v>#DIV/0!</v>
      </c>
    </row>
    <row r="65" spans="1:5" ht="52.5" hidden="1" customHeight="1" x14ac:dyDescent="0.3">
      <c r="A65" s="38"/>
      <c r="B65" s="53"/>
      <c r="C65" s="49"/>
      <c r="D65" s="49"/>
      <c r="E65" s="57" t="e">
        <f t="shared" si="3"/>
        <v>#DIV/0!</v>
      </c>
    </row>
    <row r="66" spans="1:5" ht="47.25" hidden="1" customHeight="1" x14ac:dyDescent="0.3">
      <c r="A66" s="38" t="s">
        <v>69</v>
      </c>
      <c r="B66" s="53" t="s">
        <v>44</v>
      </c>
      <c r="C66" s="49">
        <v>0</v>
      </c>
      <c r="D66" s="49">
        <v>0</v>
      </c>
      <c r="E66" s="57" t="e">
        <f t="shared" si="3"/>
        <v>#DIV/0!</v>
      </c>
    </row>
    <row r="67" spans="1:5" ht="50.25" hidden="1" customHeight="1" x14ac:dyDescent="0.3">
      <c r="A67" s="38" t="s">
        <v>70</v>
      </c>
      <c r="B67" s="53"/>
      <c r="C67" s="49"/>
      <c r="D67" s="49"/>
      <c r="E67" s="57" t="e">
        <f t="shared" si="3"/>
        <v>#DIV/0!</v>
      </c>
    </row>
    <row r="68" spans="1:5" ht="46.5" hidden="1" customHeight="1" x14ac:dyDescent="0.3">
      <c r="A68" s="38" t="s">
        <v>89</v>
      </c>
      <c r="B68" s="53"/>
      <c r="C68" s="49"/>
      <c r="D68" s="49"/>
      <c r="E68" s="57" t="e">
        <f t="shared" si="3"/>
        <v>#DIV/0!</v>
      </c>
    </row>
    <row r="69" spans="1:5" ht="33" customHeight="1" x14ac:dyDescent="0.3">
      <c r="A69" s="52" t="s">
        <v>121</v>
      </c>
      <c r="B69" s="59" t="s">
        <v>178</v>
      </c>
      <c r="C69" s="49">
        <v>50</v>
      </c>
      <c r="D69" s="49">
        <v>441.1</v>
      </c>
      <c r="E69" s="57">
        <f t="shared" si="3"/>
        <v>8.822000000000001</v>
      </c>
    </row>
    <row r="70" spans="1:5" ht="15.75" customHeight="1" x14ac:dyDescent="0.3">
      <c r="A70" s="52" t="s">
        <v>171</v>
      </c>
      <c r="B70" s="51" t="s">
        <v>172</v>
      </c>
      <c r="C70" s="49">
        <f>C71</f>
        <v>1</v>
      </c>
      <c r="D70" s="49">
        <f>D71</f>
        <v>1</v>
      </c>
      <c r="E70" s="57">
        <f t="shared" si="3"/>
        <v>1</v>
      </c>
    </row>
    <row r="71" spans="1:5" ht="32.25" customHeight="1" x14ac:dyDescent="0.3">
      <c r="A71" s="52" t="s">
        <v>173</v>
      </c>
      <c r="B71" s="51" t="s">
        <v>174</v>
      </c>
      <c r="C71" s="49">
        <v>1</v>
      </c>
      <c r="D71" s="49">
        <v>1</v>
      </c>
      <c r="E71" s="57">
        <f t="shared" si="3"/>
        <v>1</v>
      </c>
    </row>
    <row r="72" spans="1:5" ht="47.25" customHeight="1" x14ac:dyDescent="0.3">
      <c r="A72" s="52" t="s">
        <v>176</v>
      </c>
      <c r="B72" s="51" t="s">
        <v>175</v>
      </c>
      <c r="C72" s="49">
        <v>1</v>
      </c>
      <c r="D72" s="49">
        <v>1</v>
      </c>
      <c r="E72" s="57">
        <f t="shared" si="3"/>
        <v>1</v>
      </c>
    </row>
    <row r="73" spans="1:5" ht="15.75" customHeight="1" x14ac:dyDescent="0.3">
      <c r="A73" s="50" t="s">
        <v>125</v>
      </c>
      <c r="B73" s="51" t="s">
        <v>26</v>
      </c>
      <c r="C73" s="49">
        <f>C74+C97</f>
        <v>235696.7</v>
      </c>
      <c r="D73" s="49">
        <f>D74+D97</f>
        <v>230556.4</v>
      </c>
      <c r="E73" s="57">
        <f t="shared" si="3"/>
        <v>0.97819103958604414</v>
      </c>
    </row>
    <row r="74" spans="1:5" ht="48" customHeight="1" x14ac:dyDescent="0.3">
      <c r="A74" s="52" t="s">
        <v>126</v>
      </c>
      <c r="B74" s="51" t="s">
        <v>27</v>
      </c>
      <c r="C74" s="49">
        <f>C75+C87+C92</f>
        <v>235696.1</v>
      </c>
      <c r="D74" s="49">
        <f>D75+D87+D92</f>
        <v>230555.8</v>
      </c>
      <c r="E74" s="57">
        <f t="shared" si="3"/>
        <v>0.9781909840680435</v>
      </c>
    </row>
    <row r="75" spans="1:5" ht="32.25" customHeight="1" x14ac:dyDescent="0.3">
      <c r="A75" s="52" t="s">
        <v>149</v>
      </c>
      <c r="B75" s="51" t="s">
        <v>150</v>
      </c>
      <c r="C75" s="60">
        <f>C76+C78+C80</f>
        <v>31433.3</v>
      </c>
      <c r="D75" s="60">
        <f>D76+D78+D80</f>
        <v>31433.3</v>
      </c>
      <c r="E75" s="57">
        <f t="shared" si="3"/>
        <v>1</v>
      </c>
    </row>
    <row r="76" spans="1:5" ht="17.25" customHeight="1" x14ac:dyDescent="0.3">
      <c r="A76" s="50" t="s">
        <v>152</v>
      </c>
      <c r="B76" s="51" t="s">
        <v>151</v>
      </c>
      <c r="C76" s="49">
        <v>14403.8</v>
      </c>
      <c r="D76" s="49">
        <v>14403.8</v>
      </c>
      <c r="E76" s="57">
        <f t="shared" si="3"/>
        <v>1</v>
      </c>
    </row>
    <row r="77" spans="1:5" ht="48" customHeight="1" x14ac:dyDescent="0.3">
      <c r="A77" s="52" t="s">
        <v>153</v>
      </c>
      <c r="B77" s="51" t="s">
        <v>154</v>
      </c>
      <c r="C77" s="49">
        <v>14403.8</v>
      </c>
      <c r="D77" s="49">
        <v>14403.8</v>
      </c>
      <c r="E77" s="57">
        <f t="shared" si="3"/>
        <v>1</v>
      </c>
    </row>
    <row r="78" spans="1:5" ht="33" customHeight="1" x14ac:dyDescent="0.3">
      <c r="A78" s="52" t="s">
        <v>155</v>
      </c>
      <c r="B78" s="51" t="s">
        <v>156</v>
      </c>
      <c r="C78" s="49">
        <v>2229.5</v>
      </c>
      <c r="D78" s="49">
        <v>2229.5</v>
      </c>
      <c r="E78" s="57">
        <f t="shared" si="3"/>
        <v>1</v>
      </c>
    </row>
    <row r="79" spans="1:5" ht="32.25" customHeight="1" x14ac:dyDescent="0.3">
      <c r="A79" s="52" t="s">
        <v>157</v>
      </c>
      <c r="B79" s="51" t="s">
        <v>158</v>
      </c>
      <c r="C79" s="49">
        <v>2229.5</v>
      </c>
      <c r="D79" s="49">
        <v>2229.5</v>
      </c>
      <c r="E79" s="57">
        <f t="shared" si="3"/>
        <v>1</v>
      </c>
    </row>
    <row r="80" spans="1:5" ht="46.5" customHeight="1" x14ac:dyDescent="0.3">
      <c r="A80" s="52" t="s">
        <v>159</v>
      </c>
      <c r="B80" s="51" t="s">
        <v>160</v>
      </c>
      <c r="C80" s="49">
        <v>14800</v>
      </c>
      <c r="D80" s="49">
        <v>14800</v>
      </c>
      <c r="E80" s="57">
        <f t="shared" si="3"/>
        <v>1</v>
      </c>
    </row>
    <row r="81" spans="1:5" ht="64.5" hidden="1" customHeight="1" x14ac:dyDescent="0.3">
      <c r="A81" s="44" t="s">
        <v>75</v>
      </c>
      <c r="B81" s="45" t="s">
        <v>52</v>
      </c>
      <c r="C81" s="49">
        <f>C82</f>
        <v>0</v>
      </c>
      <c r="D81" s="49">
        <f>D82</f>
        <v>0</v>
      </c>
      <c r="E81" s="57" t="e">
        <f t="shared" si="3"/>
        <v>#DIV/0!</v>
      </c>
    </row>
    <row r="82" spans="1:5" ht="65.25" hidden="1" customHeight="1" x14ac:dyDescent="0.3">
      <c r="A82" s="44" t="s">
        <v>76</v>
      </c>
      <c r="B82" s="45" t="s">
        <v>53</v>
      </c>
      <c r="C82" s="49">
        <v>0</v>
      </c>
      <c r="D82" s="49">
        <v>0</v>
      </c>
      <c r="E82" s="57" t="e">
        <f t="shared" si="3"/>
        <v>#DIV/0!</v>
      </c>
    </row>
    <row r="83" spans="1:5" ht="97.5" hidden="1" customHeight="1" x14ac:dyDescent="0.3">
      <c r="A83" s="44" t="s">
        <v>60</v>
      </c>
      <c r="B83" s="45" t="s">
        <v>59</v>
      </c>
      <c r="C83" s="49">
        <f>C84</f>
        <v>0</v>
      </c>
      <c r="D83" s="49">
        <f>D84</f>
        <v>0</v>
      </c>
      <c r="E83" s="57" t="e">
        <f t="shared" si="3"/>
        <v>#DIV/0!</v>
      </c>
    </row>
    <row r="84" spans="1:5" ht="66" hidden="1" customHeight="1" x14ac:dyDescent="0.3">
      <c r="A84" s="44" t="s">
        <v>71</v>
      </c>
      <c r="B84" s="45" t="s">
        <v>61</v>
      </c>
      <c r="C84" s="49">
        <v>0</v>
      </c>
      <c r="D84" s="49">
        <v>0</v>
      </c>
      <c r="E84" s="57" t="e">
        <f t="shared" si="3"/>
        <v>#DIV/0!</v>
      </c>
    </row>
    <row r="85" spans="1:5" ht="41.25" hidden="1" customHeight="1" x14ac:dyDescent="0.3">
      <c r="A85" s="44" t="s">
        <v>63</v>
      </c>
      <c r="B85" s="45" t="s">
        <v>62</v>
      </c>
      <c r="C85" s="49">
        <v>0</v>
      </c>
      <c r="D85" s="49">
        <v>0</v>
      </c>
      <c r="E85" s="57" t="e">
        <f t="shared" si="3"/>
        <v>#DIV/0!</v>
      </c>
    </row>
    <row r="86" spans="1:5" ht="47.25" customHeight="1" x14ac:dyDescent="0.3">
      <c r="A86" s="52" t="s">
        <v>161</v>
      </c>
      <c r="B86" s="51" t="s">
        <v>162</v>
      </c>
      <c r="C86" s="49">
        <v>14800</v>
      </c>
      <c r="D86" s="49">
        <v>14800</v>
      </c>
      <c r="E86" s="57">
        <f t="shared" si="3"/>
        <v>1</v>
      </c>
    </row>
    <row r="87" spans="1:5" ht="32.25" customHeight="1" x14ac:dyDescent="0.3">
      <c r="A87" s="52" t="s">
        <v>40</v>
      </c>
      <c r="B87" s="51" t="s">
        <v>45</v>
      </c>
      <c r="C87" s="49">
        <f>C88+C90</f>
        <v>358.90000000000003</v>
      </c>
      <c r="D87" s="49">
        <v>358.1</v>
      </c>
      <c r="E87" s="57">
        <f t="shared" si="3"/>
        <v>0.99777096684313171</v>
      </c>
    </row>
    <row r="88" spans="1:5" ht="47.25" customHeight="1" x14ac:dyDescent="0.3">
      <c r="A88" s="52" t="s">
        <v>127</v>
      </c>
      <c r="B88" s="51" t="s">
        <v>46</v>
      </c>
      <c r="C88" s="49">
        <v>3.8</v>
      </c>
      <c r="D88" s="49">
        <v>3.8</v>
      </c>
      <c r="E88" s="57">
        <f t="shared" si="3"/>
        <v>1</v>
      </c>
    </row>
    <row r="89" spans="1:5" ht="32.25" customHeight="1" x14ac:dyDescent="0.3">
      <c r="A89" s="52" t="s">
        <v>130</v>
      </c>
      <c r="B89" s="51" t="s">
        <v>131</v>
      </c>
      <c r="C89" s="49">
        <v>3.8</v>
      </c>
      <c r="D89" s="49">
        <v>3.8</v>
      </c>
      <c r="E89" s="57">
        <f t="shared" si="3"/>
        <v>1</v>
      </c>
    </row>
    <row r="90" spans="1:5" ht="46.5" customHeight="1" x14ac:dyDescent="0.3">
      <c r="A90" s="52" t="s">
        <v>128</v>
      </c>
      <c r="B90" s="51" t="s">
        <v>129</v>
      </c>
      <c r="C90" s="49">
        <v>355.1</v>
      </c>
      <c r="D90" s="49">
        <v>354.3</v>
      </c>
      <c r="E90" s="57">
        <f t="shared" si="3"/>
        <v>0.9977471134891579</v>
      </c>
    </row>
    <row r="91" spans="1:5" ht="63.75" customHeight="1" x14ac:dyDescent="0.3">
      <c r="A91" s="52" t="s">
        <v>132</v>
      </c>
      <c r="B91" s="51" t="s">
        <v>133</v>
      </c>
      <c r="C91" s="49">
        <v>355.1</v>
      </c>
      <c r="D91" s="49">
        <v>354.3</v>
      </c>
      <c r="E91" s="57">
        <f t="shared" si="3"/>
        <v>0.9977471134891579</v>
      </c>
    </row>
    <row r="92" spans="1:5" ht="16.5" customHeight="1" x14ac:dyDescent="0.3">
      <c r="A92" s="50" t="s">
        <v>28</v>
      </c>
      <c r="B92" s="51" t="s">
        <v>47</v>
      </c>
      <c r="C92" s="49">
        <f>C94+C95</f>
        <v>203903.9</v>
      </c>
      <c r="D92" s="49">
        <f>D94+D95</f>
        <v>198764.4</v>
      </c>
      <c r="E92" s="57">
        <f t="shared" si="3"/>
        <v>0.97479449878104341</v>
      </c>
    </row>
    <row r="93" spans="1:5" ht="62.25" customHeight="1" x14ac:dyDescent="0.3">
      <c r="A93" s="52" t="s">
        <v>29</v>
      </c>
      <c r="B93" s="51" t="s">
        <v>48</v>
      </c>
      <c r="C93" s="49">
        <f>C94</f>
        <v>1135.4000000000001</v>
      </c>
      <c r="D93" s="49">
        <f>D94</f>
        <v>1135.4000000000001</v>
      </c>
      <c r="E93" s="57">
        <f t="shared" si="3"/>
        <v>1</v>
      </c>
    </row>
    <row r="94" spans="1:5" ht="65.25" customHeight="1" x14ac:dyDescent="0.3">
      <c r="A94" s="52" t="s">
        <v>134</v>
      </c>
      <c r="B94" s="51" t="s">
        <v>135</v>
      </c>
      <c r="C94" s="49">
        <v>1135.4000000000001</v>
      </c>
      <c r="D94" s="49">
        <v>1135.4000000000001</v>
      </c>
      <c r="E94" s="57">
        <f t="shared" si="3"/>
        <v>1</v>
      </c>
    </row>
    <row r="95" spans="1:5" ht="33" customHeight="1" x14ac:dyDescent="0.3">
      <c r="A95" s="52" t="s">
        <v>57</v>
      </c>
      <c r="B95" s="51" t="s">
        <v>56</v>
      </c>
      <c r="C95" s="49">
        <v>202768.5</v>
      </c>
      <c r="D95" s="49">
        <v>197629</v>
      </c>
      <c r="E95" s="57">
        <f t="shared" si="3"/>
        <v>0.97465336085240062</v>
      </c>
    </row>
    <row r="96" spans="1:5" ht="33" customHeight="1" x14ac:dyDescent="0.3">
      <c r="A96" s="52" t="s">
        <v>136</v>
      </c>
      <c r="B96" s="45" t="s">
        <v>137</v>
      </c>
      <c r="C96" s="49">
        <v>202768.5</v>
      </c>
      <c r="D96" s="49">
        <v>197629</v>
      </c>
      <c r="E96" s="57">
        <f t="shared" ref="E96:E104" si="4">D96/C96</f>
        <v>0.97465336085240062</v>
      </c>
    </row>
    <row r="97" spans="1:6" ht="80.25" customHeight="1" x14ac:dyDescent="0.3">
      <c r="A97" s="52" t="s">
        <v>138</v>
      </c>
      <c r="B97" s="51" t="s">
        <v>30</v>
      </c>
      <c r="C97" s="49">
        <f>C101</f>
        <v>0.6</v>
      </c>
      <c r="D97" s="49">
        <f>D101</f>
        <v>0.6</v>
      </c>
      <c r="E97" s="57">
        <f t="shared" si="4"/>
        <v>1</v>
      </c>
    </row>
    <row r="98" spans="1:6" ht="95.25" hidden="1" customHeight="1" x14ac:dyDescent="0.3">
      <c r="A98" s="44" t="s">
        <v>90</v>
      </c>
      <c r="B98" s="45" t="s">
        <v>54</v>
      </c>
      <c r="C98" s="49">
        <f>C99</f>
        <v>0</v>
      </c>
      <c r="D98" s="49">
        <f>D99</f>
        <v>0</v>
      </c>
      <c r="E98" s="57" t="e">
        <f t="shared" si="4"/>
        <v>#DIV/0!</v>
      </c>
    </row>
    <row r="99" spans="1:6" ht="111" hidden="1" customHeight="1" x14ac:dyDescent="0.3">
      <c r="A99" s="44" t="s">
        <v>77</v>
      </c>
      <c r="B99" s="45" t="s">
        <v>55</v>
      </c>
      <c r="C99" s="49">
        <v>0</v>
      </c>
      <c r="D99" s="49">
        <v>0</v>
      </c>
      <c r="E99" s="57" t="e">
        <f t="shared" si="4"/>
        <v>#DIV/0!</v>
      </c>
    </row>
    <row r="100" spans="1:6" ht="130.5" hidden="1" customHeight="1" x14ac:dyDescent="0.3">
      <c r="A100" s="44" t="s">
        <v>72</v>
      </c>
      <c r="B100" s="45"/>
      <c r="C100" s="49"/>
      <c r="D100" s="49"/>
      <c r="E100" s="57" t="e">
        <f t="shared" si="4"/>
        <v>#DIV/0!</v>
      </c>
    </row>
    <row r="101" spans="1:6" ht="48" customHeight="1" x14ac:dyDescent="0.3">
      <c r="A101" s="52" t="s">
        <v>189</v>
      </c>
      <c r="B101" s="51" t="s">
        <v>49</v>
      </c>
      <c r="C101" s="49">
        <f>C103</f>
        <v>0.6</v>
      </c>
      <c r="D101" s="49">
        <f>D103</f>
        <v>0.6</v>
      </c>
      <c r="E101" s="57">
        <f t="shared" si="4"/>
        <v>1</v>
      </c>
    </row>
    <row r="102" spans="1:6" ht="51.75" customHeight="1" x14ac:dyDescent="0.3">
      <c r="A102" s="52" t="s">
        <v>190</v>
      </c>
      <c r="B102" s="51"/>
      <c r="C102" s="49"/>
      <c r="D102" s="49"/>
      <c r="E102" s="57"/>
    </row>
    <row r="103" spans="1:6" ht="93.75" customHeight="1" x14ac:dyDescent="0.3">
      <c r="A103" s="52" t="s">
        <v>139</v>
      </c>
      <c r="B103" s="51" t="s">
        <v>140</v>
      </c>
      <c r="C103" s="49">
        <f>C104</f>
        <v>0.6</v>
      </c>
      <c r="D103" s="49">
        <f>D104</f>
        <v>0.6</v>
      </c>
      <c r="E103" s="57">
        <f t="shared" si="4"/>
        <v>1</v>
      </c>
    </row>
    <row r="104" spans="1:6" ht="63.75" customHeight="1" x14ac:dyDescent="0.3">
      <c r="A104" s="52" t="s">
        <v>141</v>
      </c>
      <c r="B104" s="51" t="s">
        <v>142</v>
      </c>
      <c r="C104" s="49">
        <v>0.6</v>
      </c>
      <c r="D104" s="49">
        <v>0.6</v>
      </c>
      <c r="E104" s="57">
        <f t="shared" si="4"/>
        <v>1</v>
      </c>
    </row>
    <row r="105" spans="1:6" ht="32.25" hidden="1" customHeight="1" x14ac:dyDescent="0.3">
      <c r="A105" s="38" t="s">
        <v>22</v>
      </c>
      <c r="B105" s="35" t="s">
        <v>23</v>
      </c>
      <c r="C105" s="36">
        <f>C106</f>
        <v>0</v>
      </c>
      <c r="D105" s="36">
        <f>D106</f>
        <v>0</v>
      </c>
      <c r="E105" s="37" t="e">
        <f t="shared" ref="E105:E111" si="5">D105/C105</f>
        <v>#DIV/0!</v>
      </c>
    </row>
    <row r="106" spans="1:6" ht="18.75" hidden="1" customHeight="1" x14ac:dyDescent="0.3">
      <c r="A106" s="38" t="s">
        <v>24</v>
      </c>
      <c r="B106" s="35" t="s">
        <v>25</v>
      </c>
      <c r="C106" s="36">
        <v>0</v>
      </c>
      <c r="D106" s="36">
        <v>0</v>
      </c>
      <c r="E106" s="37" t="e">
        <f t="shared" si="5"/>
        <v>#DIV/0!</v>
      </c>
    </row>
    <row r="107" spans="1:6" ht="48" hidden="1" customHeight="1" x14ac:dyDescent="0.3">
      <c r="A107" s="39" t="s">
        <v>64</v>
      </c>
      <c r="B107" s="40" t="s">
        <v>66</v>
      </c>
      <c r="C107" s="41">
        <f>C108</f>
        <v>0</v>
      </c>
      <c r="D107" s="41">
        <f>D108</f>
        <v>0</v>
      </c>
      <c r="E107" s="37" t="e">
        <f t="shared" si="5"/>
        <v>#DIV/0!</v>
      </c>
    </row>
    <row r="108" spans="1:6" ht="46.5" hidden="1" customHeight="1" x14ac:dyDescent="0.3">
      <c r="A108" s="39" t="s">
        <v>73</v>
      </c>
      <c r="B108" s="40" t="s">
        <v>65</v>
      </c>
      <c r="C108" s="41">
        <v>0</v>
      </c>
      <c r="D108" s="41">
        <v>0</v>
      </c>
      <c r="E108" s="37" t="e">
        <f t="shared" si="5"/>
        <v>#DIV/0!</v>
      </c>
    </row>
    <row r="109" spans="1:6" ht="66" hidden="1" customHeight="1" x14ac:dyDescent="0.3">
      <c r="A109" s="39" t="s">
        <v>79</v>
      </c>
      <c r="B109" s="40" t="s">
        <v>78</v>
      </c>
      <c r="C109" s="41">
        <f>C110</f>
        <v>0</v>
      </c>
      <c r="D109" s="41">
        <f>D110</f>
        <v>0</v>
      </c>
      <c r="E109" s="37" t="e">
        <f t="shared" si="5"/>
        <v>#DIV/0!</v>
      </c>
    </row>
    <row r="110" spans="1:6" ht="34.5" hidden="1" customHeight="1" x14ac:dyDescent="0.3">
      <c r="A110" s="39" t="s">
        <v>81</v>
      </c>
      <c r="B110" s="40" t="s">
        <v>80</v>
      </c>
      <c r="C110" s="41">
        <v>0</v>
      </c>
      <c r="D110" s="41">
        <v>0</v>
      </c>
      <c r="E110" s="37" t="e">
        <f t="shared" si="5"/>
        <v>#DIV/0!</v>
      </c>
    </row>
    <row r="111" spans="1:6" ht="33.75" hidden="1" customHeight="1" x14ac:dyDescent="0.3">
      <c r="A111" s="39" t="s">
        <v>74</v>
      </c>
      <c r="B111" s="40"/>
      <c r="C111" s="41"/>
      <c r="D111" s="41"/>
      <c r="E111" s="37" t="e">
        <f t="shared" si="5"/>
        <v>#DIV/0!</v>
      </c>
    </row>
    <row r="112" spans="1:6" ht="63" hidden="1" customHeight="1" x14ac:dyDescent="0.3">
      <c r="A112" s="39" t="s">
        <v>41</v>
      </c>
      <c r="B112" s="40" t="s">
        <v>50</v>
      </c>
      <c r="C112" s="41"/>
      <c r="D112" s="41"/>
      <c r="E112" s="37" t="e">
        <f t="shared" ref="E112" si="6">D112/C112</f>
        <v>#DIV/0!</v>
      </c>
      <c r="F112" s="2"/>
    </row>
    <row r="113" spans="1:5" ht="111.75" customHeight="1" x14ac:dyDescent="0.3">
      <c r="A113" s="46" t="s">
        <v>179</v>
      </c>
      <c r="B113" s="47"/>
      <c r="C113" s="9"/>
      <c r="D113" s="54"/>
      <c r="E113" s="54" t="s">
        <v>91</v>
      </c>
    </row>
    <row r="114" spans="1:5" ht="51" customHeight="1" x14ac:dyDescent="0.3">
      <c r="A114" s="21"/>
      <c r="B114" s="10"/>
      <c r="C114" s="11"/>
      <c r="D114" s="11"/>
    </row>
    <row r="115" spans="1:5" ht="36.75" customHeight="1" x14ac:dyDescent="0.3">
      <c r="A115" s="21"/>
      <c r="B115" s="17"/>
      <c r="C115" s="13"/>
      <c r="D115" s="13"/>
    </row>
    <row r="116" spans="1:5" ht="28.5" hidden="1" customHeight="1" x14ac:dyDescent="0.3">
      <c r="A116" s="23" t="s">
        <v>58</v>
      </c>
      <c r="B116" s="17"/>
      <c r="C116" s="13"/>
      <c r="D116" s="25" t="s">
        <v>67</v>
      </c>
    </row>
    <row r="117" spans="1:5" ht="16.5" customHeight="1" x14ac:dyDescent="0.3">
      <c r="A117" s="24"/>
      <c r="B117" s="17"/>
      <c r="C117" s="13"/>
      <c r="D117" s="18"/>
    </row>
    <row r="118" spans="1:5" ht="84.75" customHeight="1" x14ac:dyDescent="0.3">
      <c r="A118" s="21"/>
      <c r="B118" s="17"/>
      <c r="C118" s="13"/>
      <c r="D118" s="13"/>
    </row>
    <row r="119" spans="1:5" ht="75.75" customHeight="1" x14ac:dyDescent="0.3">
      <c r="A119" s="21"/>
      <c r="B119" s="17"/>
      <c r="C119" s="13"/>
      <c r="D119" s="13"/>
    </row>
    <row r="120" spans="1:5" x14ac:dyDescent="0.3">
      <c r="A120" s="21"/>
      <c r="B120" s="17"/>
      <c r="C120" s="13"/>
      <c r="D120" s="13"/>
    </row>
    <row r="121" spans="1:5" x14ac:dyDescent="0.3">
      <c r="A121" s="21"/>
      <c r="B121" s="17"/>
      <c r="C121" s="13"/>
      <c r="D121" s="13"/>
    </row>
    <row r="122" spans="1:5" x14ac:dyDescent="0.3">
      <c r="A122" s="21"/>
      <c r="B122" s="17"/>
      <c r="C122" s="13"/>
      <c r="D122" s="13"/>
    </row>
    <row r="123" spans="1:5" x14ac:dyDescent="0.3">
      <c r="A123" s="21"/>
      <c r="B123" s="17"/>
      <c r="C123" s="13"/>
      <c r="D123" s="13"/>
    </row>
    <row r="124" spans="1:5" x14ac:dyDescent="0.3">
      <c r="A124" s="21"/>
      <c r="B124" s="17"/>
      <c r="C124" s="13"/>
      <c r="D124" s="13"/>
    </row>
    <row r="125" spans="1:5" x14ac:dyDescent="0.3">
      <c r="A125" s="21"/>
      <c r="B125" s="17"/>
      <c r="C125" s="13"/>
      <c r="D125" s="13"/>
    </row>
    <row r="126" spans="1:5" x14ac:dyDescent="0.3">
      <c r="A126" s="21"/>
    </row>
    <row r="127" spans="1:5" x14ac:dyDescent="0.3">
      <c r="A127" s="21"/>
    </row>
    <row r="128" spans="1:5" x14ac:dyDescent="0.3">
      <c r="A128" s="21"/>
    </row>
    <row r="129" spans="1:1" x14ac:dyDescent="0.3">
      <c r="A129" s="21"/>
    </row>
    <row r="130" spans="1:1" x14ac:dyDescent="0.3">
      <c r="A130" s="21"/>
    </row>
    <row r="131" spans="1:1" x14ac:dyDescent="0.3">
      <c r="A131" s="21"/>
    </row>
    <row r="132" spans="1:1" x14ac:dyDescent="0.3">
      <c r="A132" s="21"/>
    </row>
    <row r="133" spans="1:1" x14ac:dyDescent="0.3">
      <c r="A133" s="21"/>
    </row>
    <row r="134" spans="1:1" x14ac:dyDescent="0.3">
      <c r="A134" s="21"/>
    </row>
    <row r="135" spans="1:1" x14ac:dyDescent="0.3">
      <c r="A135" s="21"/>
    </row>
  </sheetData>
  <mergeCells count="2">
    <mergeCell ref="A11:D11"/>
    <mergeCell ref="A12:E12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9" manualBreakCount="9">
    <brk id="18" max="4" man="1"/>
    <brk id="31" max="4" man="1"/>
    <brk id="36" max="4" man="1"/>
    <brk id="55" max="4" man="1"/>
    <brk id="70" max="4" man="1"/>
    <brk id="88" max="4" man="1"/>
    <brk id="101" max="4" man="1"/>
    <brk id="113" max="3" man="1"/>
    <brk id="11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2025-04-24T06:16:27Z</cp:lastPrinted>
  <dcterms:created xsi:type="dcterms:W3CDTF">2014-03-25T10:12:32Z</dcterms:created>
  <dcterms:modified xsi:type="dcterms:W3CDTF">2025-06-30T12:58:02Z</dcterms:modified>
</cp:coreProperties>
</file>