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555" yWindow="1905" windowWidth="16125" windowHeight="11490"/>
  </bookViews>
  <sheets>
    <sheet name="Лист1" sheetId="1" r:id="rId1"/>
  </sheets>
  <definedNames>
    <definedName name="_xlnm._FilterDatabase" localSheetId="0" hidden="1">Лист1!$C$1:$C$296</definedName>
    <definedName name="_xlnm.Print_Titles" localSheetId="0">Лист1!$15:$15</definedName>
    <definedName name="_xlnm.Print_Area" localSheetId="0">Лист1!$A$1:$D$256</definedName>
  </definedNames>
  <calcPr calcId="144525" iterate="1"/>
</workbook>
</file>

<file path=xl/calcChain.xml><?xml version="1.0" encoding="utf-8"?>
<calcChain xmlns="http://schemas.openxmlformats.org/spreadsheetml/2006/main">
  <c r="D120" i="1" l="1"/>
  <c r="D96" i="1"/>
  <c r="D41" i="1"/>
  <c r="D168" i="1" l="1"/>
  <c r="D151" i="1" l="1"/>
  <c r="D160" i="1"/>
  <c r="D245" i="1"/>
  <c r="D242" i="1"/>
  <c r="D247" i="1"/>
  <c r="D233" i="1"/>
  <c r="D222" i="1"/>
  <c r="D197" i="1"/>
  <c r="D59" i="1" l="1"/>
  <c r="D175" i="1" l="1"/>
  <c r="D164" i="1"/>
  <c r="D46" i="1" l="1"/>
  <c r="D56" i="1" l="1"/>
  <c r="D74" i="1" l="1"/>
  <c r="D66" i="1"/>
  <c r="D26" i="1"/>
  <c r="D252" i="1" l="1"/>
  <c r="D190" i="1" l="1"/>
  <c r="D18" i="1" l="1"/>
  <c r="D17" i="1" s="1"/>
  <c r="D65" i="1" l="1"/>
  <c r="D117" i="1" l="1"/>
  <c r="D76" i="1"/>
  <c r="D34" i="1"/>
  <c r="D28" i="1" l="1"/>
  <c r="D115" i="1" l="1"/>
  <c r="D82" i="1" l="1"/>
  <c r="D86" i="1"/>
  <c r="D84" i="1"/>
  <c r="D61" i="1" l="1"/>
  <c r="D63" i="1" l="1"/>
  <c r="D40" i="1" s="1"/>
  <c r="D92" i="1" l="1"/>
  <c r="D38" i="1"/>
  <c r="D36" i="1"/>
  <c r="D90" i="1"/>
  <c r="D88" i="1"/>
  <c r="D16" i="1" l="1"/>
</calcChain>
</file>

<file path=xl/sharedStrings.xml><?xml version="1.0" encoding="utf-8"?>
<sst xmlns="http://schemas.openxmlformats.org/spreadsheetml/2006/main" count="495" uniqueCount="321">
  <si>
    <t>Исполнено</t>
  </si>
  <si>
    <t>1 01 01012 02 0000 110</t>
  </si>
  <si>
    <t>1 01 02000 01 0000 110</t>
  </si>
  <si>
    <t>1 05 02000 02 0000 110</t>
  </si>
  <si>
    <t>1 05 03000 01 0000 110</t>
  </si>
  <si>
    <t>Единый сельскохозяйственный налог</t>
  </si>
  <si>
    <t>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</si>
  <si>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</si>
  <si>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1 12 01000 01 0000 120</t>
  </si>
  <si>
    <t>Плата за негативное воздействие на окружающую среду</t>
  </si>
  <si>
    <t>1 05 04000 02 0000 110</t>
  </si>
  <si>
    <t>Налог, взимаемый в связи с применением патентной системы налогообложения</t>
  </si>
  <si>
    <t>Наименование показателя</t>
  </si>
  <si>
    <t>Код бюджетной классификации</t>
  </si>
  <si>
    <t>доходов местного бюджета</t>
  </si>
  <si>
    <t>048</t>
  </si>
  <si>
    <t>Плата за выбросы загрязняющих веществ в атмосферный воздух стационарными объектами</t>
  </si>
  <si>
    <t>1 12 01010 01 0000 120</t>
  </si>
  <si>
    <t>Плата за сбросы загрязняющих веществ в водные объекты</t>
  </si>
  <si>
    <t>1 12 01030 01 0000 120</t>
  </si>
  <si>
    <t>Плата за размещение отходов производства и потребления</t>
  </si>
  <si>
    <t>1 12 01040 01 0000 120</t>
  </si>
  <si>
    <t>Денежные взыскания (штрафы) за нарушение законодательства Российской Федерации об охране и использовании животного мира</t>
  </si>
  <si>
    <t>1 16 25030 01 0000 140</t>
  </si>
  <si>
    <t>Прочие поступления от денежных взысканий (штрафов) и иных сумм в возмещение ущерба, зачисляемые в бюджеты муниципальных районов</t>
  </si>
  <si>
    <t>1 16 90050 05 0000 140</t>
  </si>
  <si>
    <t>076</t>
  </si>
  <si>
    <t>Федеральная служба по надзору в сфере транспорта</t>
  </si>
  <si>
    <t xml:space="preserve">Министерство  Российской  Федерации   по делам гражданской обороны,  чрезвычайным ситуациям   и   ликвидации   последствий стихийных бедствий
</t>
  </si>
  <si>
    <t>Федеральная налоговая служба</t>
  </si>
  <si>
    <t>182</t>
  </si>
  <si>
    <t>Налог на доходы физических лиц</t>
  </si>
  <si>
    <t>1 01 02010 01 0000 110</t>
  </si>
  <si>
    <t>1 01 02020 01 0000 110</t>
  </si>
  <si>
    <t>1 01 02030 01 0000 110</t>
  </si>
  <si>
    <t>1 01 02040 01 0000 110</t>
  </si>
  <si>
    <t>Единый налог на вмененный доход для отдельных видов деятельности</t>
  </si>
  <si>
    <t>1 05 02010 02 0000 110</t>
  </si>
  <si>
    <t>1 05 03010 01 0000 110</t>
  </si>
  <si>
    <t>Налог, взимаемый в связи с применением патентной системы налогообложения, зачисляемый в бюджеты муниципальных районов</t>
  </si>
  <si>
    <t>1 05 04020 02 0000 110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</si>
  <si>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</si>
  <si>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1 08 03010 01 0000 110</t>
  </si>
  <si>
    <t>Министерство внутренних дел Российской Федерации</t>
  </si>
  <si>
    <t>188</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</si>
  <si>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</si>
  <si>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1 16 43000 01 0000 140</t>
  </si>
  <si>
    <t>Федеральная служба государственной регистрации, кадастра и картографии</t>
  </si>
  <si>
    <t>1 16 51030 02 0000 140</t>
  </si>
  <si>
    <t>Прочие доходы от оказания платных услуг (работ) получателями средств бюджетов муниципальных районов</t>
  </si>
  <si>
    <t>1 13 01995 05 0000 130</t>
  </si>
  <si>
    <t>Прочие доходы от компенсации затрат бюджетов муниципальных районов</t>
  </si>
  <si>
    <t>1 13 02995 05 0000 130</t>
  </si>
  <si>
    <t>Невыясненные поступления, зачисляемые в бюджеты муниципальных районов</t>
  </si>
  <si>
    <t>1 17 01050 05 0000 180</t>
  </si>
  <si>
    <t>Финансовое управление администрации муниципального образования Туапсинский район</t>
  </si>
  <si>
    <t>Отдел по делам ГО и ЧС администрации муниципального образования Туапсинский район</t>
  </si>
  <si>
    <t>Управление имущественных отношений администрации муниципального образования Туапсинский район</t>
  </si>
  <si>
    <t>Управление образования администрации муниципального образования Туапсинский район</t>
  </si>
  <si>
    <t>Прочие безвозмездные поступления в бюджеты муниципальных районов</t>
  </si>
  <si>
    <t>Управление по  опеке и попечительству, вопросам семьи и детства  администрации муниципального образования Туапсинский район</t>
  </si>
  <si>
    <t>Прочие субсидии бюджетам муниципальных районов</t>
  </si>
  <si>
    <t>Субвенции бюджетам муниципальных районов на выполнение передаваемых полномочий субъектов Российской Федерации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</si>
  <si>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</si>
  <si>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Доходы бюджетов муниципальных районов от возврата бюджетными учреждениями остатков субсидий прошлых лет</t>
  </si>
  <si>
    <t>2 18 05010 05 0000 180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</si>
  <si>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</si>
  <si>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Управление капитального строительства администрации муниципального образования Туапсинский район</t>
  </si>
  <si>
    <t>100</t>
  </si>
  <si>
    <t>Федеральная служба по экологическому, технологическому и атомному надзору</t>
  </si>
  <si>
    <t>Федеральная антимонопольная служба</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</si>
  <si>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</si>
  <si>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1 01 01014 02 0000 110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</si>
  <si>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</si>
  <si>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1 08 07010 01 0000 110</t>
  </si>
  <si>
    <t>1 16 33050 05 0000 140</t>
  </si>
  <si>
    <t>1 11 05013 13 0000 120</t>
  </si>
  <si>
    <t>1 11 05075 05 0000 120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</si>
  <si>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</si>
  <si>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1 14 06013 13 0000 430</t>
  </si>
  <si>
    <t>1 05 01011 01 0000 110</t>
  </si>
  <si>
    <t>1 05 01021 01 0000 110</t>
  </si>
  <si>
    <t>Целевые сборы с граждан и предприятий, учреждений, организаций на содержание милиции, на благоустройство территории, на нужды образования и другие цели, мобилизуемые на территориях муниципальных районов</t>
  </si>
  <si>
    <t>1 09 07033 05 0000 110</t>
  </si>
  <si>
    <t>1 11 05025 05 0000 120</t>
  </si>
  <si>
    <t>1 14 02052 05 0000 440</t>
  </si>
  <si>
    <t>1 11 05013 05 0000 120</t>
  </si>
  <si>
    <t>1 14 06013 05 0000 430</t>
  </si>
  <si>
    <t xml:space="preserve"> </t>
  </si>
  <si>
    <t xml:space="preserve">Налог на прибыль организаций </t>
  </si>
  <si>
    <t>1 01 01000 00 0000 110</t>
  </si>
  <si>
    <t>2 02 30024 05 0000 151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</si>
  <si>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</si>
  <si>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2 19 60010 05 0000 151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</si>
  <si>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</si>
  <si>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Управление ЖКХ и ТЭК администрации муниципального образования Туапсинский район</t>
  </si>
  <si>
    <t>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</si>
  <si>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</si>
  <si>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Поступления от денежных пожертвований, предоставляемых физическими лицами получателям средств бюджетов муниципальных районов</t>
  </si>
  <si>
    <t>Дотации бюджетам муниципальных районов на поддержку мер по обеспечению сбалансированности бюджетов</t>
  </si>
  <si>
    <t>Плата за размещение отходов производства</t>
  </si>
  <si>
    <t>1 12 01041 01 0000 120</t>
  </si>
  <si>
    <t>Плата за размещение твердых коммунальных отходов</t>
  </si>
  <si>
    <t>1 12 01042 01 0000 120</t>
  </si>
  <si>
    <t>Государственная пошлина за выдачу разрешения на установку рекламной конструкции</t>
  </si>
  <si>
    <t>2 07 05020 05 0000 180</t>
  </si>
  <si>
    <t>Федеральная служба безопасности Российской Федерации</t>
  </si>
  <si>
    <t>Отдел культуры администрации муниципального образования Туапсинский район</t>
  </si>
  <si>
    <t>Отдел по физической культуре и спорту администрации муниципального образования Туапсинский район</t>
  </si>
  <si>
    <t>Управление по работе с молодежью администрации муниципального образования Туапсинский район</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</si>
  <si>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</si>
  <si>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1 01 02050 01 0000 110</t>
  </si>
  <si>
    <t>Департамент экономического развития Краснодарского края</t>
  </si>
  <si>
    <t>Департамент сельского хозяйства и перерабатывающей промышленности</t>
  </si>
  <si>
    <t>Прочие поступления от денежных  взысканий (штрафов) и иных сумм  в возмещении ущерба, зачисляемые в бюджеты муниципальных районов</t>
  </si>
  <si>
    <t>МУ "Комитет имущественных отношений администрации Туапсинского района"</t>
  </si>
  <si>
    <t>1 08 07150 01 0000 110</t>
  </si>
  <si>
    <t>2 02 25497 05 0000 150</t>
  </si>
  <si>
    <t>2 02 30024 05 0000 150</t>
  </si>
  <si>
    <t>2 02 29999 05 0000 150</t>
  </si>
  <si>
    <t>2 02 35120 05 0000 150</t>
  </si>
  <si>
    <t>2 02 40014 05 0000 150</t>
  </si>
  <si>
    <t>2 18 45698 02 0000 150</t>
  </si>
  <si>
    <t>Доходы бюджетов субъектов Российской Федерации от возврата иных межбюджетных трансфертов бюджету Новгородской области и бюджету Республики Дагестан на оказание финансовой  помощи на обеспечение учебниками по основным общеобразовательным программам обучающихся образовательных организаций за счет средств резервного фонда Правительства Российской Федерации из бюджетов муниципальных образований</t>
  </si>
  <si>
    <t>2 19 60010 05 0000 150</t>
  </si>
  <si>
    <t>2 02 15001 05 0000 150</t>
  </si>
  <si>
    <t>2 02 15002 05 0000 150</t>
  </si>
  <si>
    <t>2 18 60010 05 0000 150</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</si>
  <si>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</si>
  <si>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</si>
  <si>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1 14 02053 05 0000 440</t>
  </si>
  <si>
    <t>1 14 06313 05 0000 430</t>
  </si>
  <si>
    <t>2 18 05010 05 0000 150</t>
  </si>
  <si>
    <t>2 02 30027 05 0000 150</t>
  </si>
  <si>
    <t>2 02 35082 05 0000 150</t>
  </si>
  <si>
    <t>Администрации поселений Туапсинского района</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</si>
  <si>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</si>
  <si>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Ю.Н. Кулакова</t>
  </si>
  <si>
    <t>1 16 10123 01 0000 140</t>
  </si>
  <si>
    <t>1 06 02000 02 0000 110</t>
  </si>
  <si>
    <t>Департамент по обеспечению деятельности мировых судей Краснодарского края</t>
  </si>
  <si>
    <t>1 16 01053 01 0000 140</t>
  </si>
  <si>
    <t>1 16 01063 01 0000 140</t>
  </si>
  <si>
    <t>1 16 01073 01 0000 140</t>
  </si>
  <si>
    <t>1 16 01083 01 0000 140</t>
  </si>
  <si>
    <t>1 16 01103 01 0000 140</t>
  </si>
  <si>
    <t>1 16 01133 01 0000 140</t>
  </si>
  <si>
    <t>1 16 01143 01 0000 140</t>
  </si>
  <si>
    <t>1 16 01153 01 0000 140</t>
  </si>
  <si>
    <t>1 16 01163 01 0000 140</t>
  </si>
  <si>
    <t>1 16 01173 01 0000 140</t>
  </si>
  <si>
    <t>1 16 01183 01 0000 140</t>
  </si>
  <si>
    <t>1 16 01193 01 0000 140</t>
  </si>
  <si>
    <t>1 16 01203 01 0000 140</t>
  </si>
  <si>
    <t>1 16 11050 01 0000 140</t>
  </si>
  <si>
    <t>1 13 01075 05 0000 130</t>
  </si>
  <si>
    <t>1 16 01074 01 0000 140</t>
  </si>
  <si>
    <t>1 16 07010 05 0000 140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</si>
  <si>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</si>
  <si>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1 16 10031 05 0000 140</t>
  </si>
  <si>
    <t>1 16 01154 01 0000 140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</si>
  <si>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</si>
  <si>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1 16 07090 05 0000 140</t>
  </si>
  <si>
    <t xml:space="preserve">Прочие дотации бюджетам муниципальных районов </t>
  </si>
  <si>
    <t>2 02 19999 05 0000 150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</si>
  <si>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</si>
  <si>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2 02 25304 05 0000 150</t>
  </si>
  <si>
    <t>2 02 45303 05 0000 150</t>
  </si>
  <si>
    <t>Прочие межбюджетные трансферты, передаваемые бюджетам муниципальных районов</t>
  </si>
  <si>
    <t>2 02 49999 05 0000 150</t>
  </si>
  <si>
    <t>Доходы бюджетов муниципальных районов от возврата автономными учреждениями остатков субсидий прошлых лет</t>
  </si>
  <si>
    <t>2 18 05020 05 0000 150</t>
  </si>
  <si>
    <t>2 02 25228 05 0000 150</t>
  </si>
  <si>
    <t>1 14 06313 13 0000 430</t>
  </si>
  <si>
    <t>1 06 02010 02 0000 110</t>
  </si>
  <si>
    <t>Министерство труда и социального развития Краснодарского края</t>
  </si>
  <si>
    <t>Министерство природных ресурсов  Краснодарского края</t>
  </si>
  <si>
    <t>Субсидии бюджетам муниципальных районов на оснащение объектов спортивной инфраструктуры спортивно-технологическим оборудованием</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</si>
  <si>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</si>
  <si>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организаций </t>
  </si>
  <si>
    <t xml:space="preserve">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</si>
  <si>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</si>
  <si>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</si>
  <si>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администратора поступле-
ний</t>
  </si>
  <si>
    <t>Управление Федеральной службы по надзору в сфере природопользования (Росприроднадзор)</t>
  </si>
  <si>
    <t>Доходы от денежных взысканий (штрафов), поступающих в счет погашения задолженности, образовавшейся до 1 января 2020 г., подлежащие зачислению в бюджет муниципального образования по нормативам, действовавшим в 2019 году</t>
  </si>
  <si>
    <t>Доходы от денежных взысканий (штрафов), поступающих в счет погашения задолженности, образовавшейся до 1 января 2020 г. , подлежащие зачислению в бюджет муниципального образования по нормативам, действовавшим в 2019 году</t>
  </si>
  <si>
    <t>Федеральное агентство по рыболовству</t>
  </si>
  <si>
    <t>Государственная инспекция труда в Краснодарском крае</t>
  </si>
  <si>
    <t>Государственная жилищная инспекция Краснодарского края</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</si>
  <si>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</si>
  <si>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</si>
  <si>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</si>
  <si>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</si>
  <si>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</si>
  <si>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</si>
  <si>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</si>
  <si>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Налог на имущество организаций по имуществу, входящему в Единую систему газоснабжения</t>
  </si>
  <si>
    <t>1 06 02020 02 0000 110</t>
  </si>
  <si>
    <t>1 01 02080 01 0000 110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</si>
  <si>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</si>
  <si>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Управление государственного архитектурно-строительного надзора Краснодарского края</t>
  </si>
  <si>
    <t>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</si>
  <si>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</si>
  <si>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</si>
  <si>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</si>
  <si>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2 02 20077 05 0000 150</t>
  </si>
  <si>
    <t>Субсидии бюджетам муниципальных районов на софинансирование капитальных вложений в объекты муниципальной собственности</t>
  </si>
  <si>
    <t>2 19 25304 05 0000 150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</si>
  <si>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</si>
  <si>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2 19 25228 05 0000 150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</si>
  <si>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районов</t>
  </si>
  <si>
    <t>2 19 25169 05 0000 150</t>
  </si>
  <si>
    <t xml:space="preserve">Возврат остатков субсидий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из бюджетов муниципальных районов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</si>
  <si>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</si>
  <si>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1 11 09080 05 0000 120</t>
  </si>
  <si>
    <t>2 07 05030 05 0000 150</t>
  </si>
  <si>
    <t>Дотации бюджетам муниципальных районов на выравнивание бюджетной обеспеченности из бюджета субъекта Российской Федерации</t>
  </si>
  <si>
    <t>2 02  20077 05 0000 150</t>
  </si>
  <si>
    <t>1 11 09045 05 0000 120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</si>
  <si>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</si>
  <si>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1 11  01050 05 0000 120 </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</si>
  <si>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</si>
  <si>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2 02 25269 05 0000 150</t>
  </si>
  <si>
    <t>Субсидии бюджетам муниципальных районов на закупку контейнеров для раздельного накопления твердых коммунальных отходов</t>
  </si>
  <si>
    <t>2 02 45179 05 0000 150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</si>
  <si>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</si>
  <si>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2 02 35303 05 0000 150</t>
  </si>
  <si>
    <t>2 02 25519 05 0000 150</t>
  </si>
  <si>
    <t>Субсидии бюджетам муниципальных районов на поддержку отрасли культуры</t>
  </si>
  <si>
    <t>2 02 36900 05 0000 150</t>
  </si>
  <si>
    <t>Единая субвенция бюджетам муниципальных районов из бюджета субъекта Российской Федерации</t>
  </si>
  <si>
    <t>1 03 02230 01 0000 110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</si>
  <si>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</si>
  <si>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t>
  </si>
  <si>
    <t>Налог на имущество организаций</t>
  </si>
  <si>
    <t>Доходы от сдачи в аренду имущества, составляющего казну муниципальных районов (за исключением земельных участков)</t>
  </si>
  <si>
    <t xml:space="preserve">Налог, взимаемый с налогоплательщиков, выбравших в качестве объекта налогообложения доходы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</si>
  <si>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</si>
  <si>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</si>
  <si>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t>
  </si>
  <si>
    <t>1 16 11000 01 0000 140</t>
  </si>
  <si>
    <t>1 01 01120 01 0000 110</t>
  </si>
  <si>
    <t>1 01 01130 01 0000 110</t>
  </si>
  <si>
    <t>1 01 02130 01 0000 110</t>
  </si>
  <si>
    <t>1 01 02140 01 0000 110</t>
  </si>
  <si>
    <t>1 16 10100 05 0000 140</t>
  </si>
  <si>
    <t>1 11 03050 05 0000 120</t>
  </si>
  <si>
    <t>2 02 25786 05 0000 150</t>
  </si>
  <si>
    <t>2 02 35179 05 0000 150</t>
  </si>
  <si>
    <t>2 18 60040 05 0000 150</t>
  </si>
  <si>
    <t>Платежи, уплачиваемые в целях возмещения вреда</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</si>
  <si>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</si>
  <si>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</si>
  <si>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</si>
  <si>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ГОСУДАРСТВЕННАЯ ПОШЛИНА</t>
  </si>
  <si>
    <t>1 08 00000 00 0000 000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</si>
  <si>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</si>
  <si>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Проценты, полученные от предоставления бюджетных кредитов внутри страны за счет средств бюджетов муниципальных районов</t>
  </si>
  <si>
    <t>Субсидии бюджетам муниципальных районов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</si>
  <si>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Доходы бюджетов муниципальных районов от возврата остатков субсидий, имеющих целевое назначение, прошлых лет из иных местных бюджетов</t>
  </si>
  <si>
    <t>Управление транспорта и дорожного хозяйства администрации муниципального образования Туапсинский район</t>
  </si>
  <si>
    <t>Налог, взимаемый в связи с применением упрощенной системы налогообложения</t>
  </si>
  <si>
    <t>1 05 01000 00 0000 110</t>
  </si>
  <si>
    <t xml:space="preserve">Прочие доходы от оказания платных услуг (работ) получателями средств бюджетов муниципальных районов
</t>
  </si>
  <si>
    <t>2 19 35303 05 0000 150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</si>
  <si>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</si>
  <si>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</si>
  <si>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2 02 30029 05 0000 150</t>
  </si>
  <si>
    <t>(тыс. рублей)</t>
  </si>
  <si>
    <t>2 02 45050 05 0000 150</t>
  </si>
  <si>
    <t>2 19 25750 05 0000 150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</si>
  <si>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</si>
  <si>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</si>
  <si>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</si>
  <si>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1 06 00000 00 0000 000</t>
  </si>
  <si>
    <t xml:space="preserve">Налоги на имущество </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</si>
  <si>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</si>
  <si>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</si>
  <si>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</si>
  <si>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
</t>
  </si>
  <si>
    <t xml:space="preserve">Доходы от оказания информационных услуг органами местного самоуправления муниципальных районов, казенными учреждениями муниципальных районов
</t>
  </si>
  <si>
    <t xml:space="preserve">Прочие доходы от компенсации затрат бюджетов муниципальных районов
</t>
  </si>
  <si>
    <t xml:space="preserve">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
</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</si>
  <si>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</si>
  <si>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</si>
  <si>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Субсидии бюджетам муниципальных районов на реализацию мероприятий по обеспечению жильем молодых семей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</si>
  <si>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</si>
  <si>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</si>
  <si>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</si>
  <si>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Возврат остатков субсидий на реализацию мероприятий по модернизации школьных систем образования из бюджетов муниципальных районов
</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</si>
  <si>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</si>
  <si>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</si>
  <si>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Исполнительно-распорядительный орган муниципального образования - администрация муниципального образования Туапсинский район</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</si>
  <si>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
</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</si>
  <si>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</si>
  <si>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Налог на доходы физических лиц с доходов, полученных физическими лицами в соответствии со статьей 228 Налогового кодекса Российской </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</si>
  <si>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</si>
  <si>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</si>
  <si>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Начальник финансового
управления администрации
Туапсинского муниципального округа</t>
  </si>
  <si>
    <r>
      <t xml:space="preserve">Доходы бюджета </t>
    </r>
    <r>
      <rPr>
        <sz val="12"/>
        <rFont val="Calibri"/>
        <family val="2"/>
        <charset val="204"/>
      </rPr>
      <t>–</t>
    </r>
    <r>
      <rPr>
        <sz val="12"/>
        <rFont val="Times New Roman"/>
        <family val="1"/>
        <charset val="204"/>
      </rPr>
      <t xml:space="preserve"> всего</t>
    </r>
  </si>
  <si>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</si>
  <si>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</si>
  <si>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</si>
  <si>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</si>
  <si>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</si>
  <si>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 – 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t>
  </si>
  <si>
    <t>Контрольно – счетная палата муниципального образования Туапсинский район</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</si>
  <si>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</si>
  <si>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 на имущество организаций по имуществу, не входящему в Единую систему газоснабжения</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</si>
  <si>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</si>
  <si>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t>
  </si>
  <si>
    <t>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</si>
  <si>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 – 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</si>
  <si>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</si>
  <si>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</si>
  <si>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r>
      <t xml:space="preserve">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t>
    </r>
    <r>
      <rPr>
        <sz val="12"/>
        <rFont val="Calibri"/>
        <family val="2"/>
        <charset val="204"/>
      </rPr>
      <t>«</t>
    </r>
    <r>
      <rPr>
        <sz val="12"/>
        <rFont val="Times New Roman"/>
        <family val="1"/>
        <charset val="204"/>
      </rPr>
      <t>Сириус</t>
    </r>
    <r>
      <rPr>
        <sz val="12"/>
        <rFont val="Calibri"/>
        <family val="2"/>
        <charset val="204"/>
      </rPr>
      <t>»</t>
    </r>
    <r>
      <rPr>
        <sz val="12"/>
        <rFont val="Times New Roman"/>
        <family val="1"/>
        <charset val="204"/>
      </rPr>
      <t>, муниципальных общеобразовательных организаций и профессиональных образовательных организаций</t>
    </r>
  </si>
  <si>
    <t>ИСПОЛНЕНИЕ</t>
  </si>
  <si>
    <t xml:space="preserve">по доходам бюджета муниципального образования 
 </t>
  </si>
  <si>
    <t>Туапсинский район по кодам классификации                                                                                                                                                                                                                                    доходов бюджетов за 2024 год</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</si>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</sst>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1"/>
      <color theme="1"/>
      <name val="Calibri"/>
      <family val="2"/>
      <charset val="204"/>
      <scheme val="minor"/>
    </font>
    <font>
      <sz val="10"/>
      <name val="Arial"/>
      <family val="2"/>
      <charset val="204"/>
    </font>
    <font>
      <sz val="12"/>
      <name val="Times New Roman"/>
      <family val="1"/>
      <charset val="204"/>
    </font>
    <font>
      <sz val="14"/>
      <name val="Times New Roman"/>
      <family val="1"/>
      <charset val="204"/>
    </font>
    <font>
      <sz val="11"/>
      <name val="Calibri"/>
      <family val="2"/>
      <charset val="204"/>
    </font>
    <font>
      <b/>
      <sz val="14"/>
      <name val="Times New Roman"/>
      <family val="1"/>
      <charset val="204"/>
    </font>
    <font>
      <sz val="10"/>
      <name val="Arial"/>
      <family val="2"/>
      <charset val="204"/>
    </font>
    <font>
      <sz val="12"/>
      <name val="Calibri"/>
      <family val="2"/>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1" fillId="0" borderId="0"/>
    <xf numFmtId="0" fontId="1" fillId="0" borderId="0"/>
    <xf numFmtId="0" fontId="1" fillId="0" borderId="0"/>
    <xf numFmtId="0" fontId="6" fillId="0" borderId="0"/>
  </cellStyleXfs>
  <cellXfs count="70">
    <xf numFmtId="0" fontId="0" fillId="0" borderId="0" xfId="0"/>
    <xf numFmtId="164" fontId="3" fillId="2" borderId="0" xfId="0" applyNumberFormat="1" applyFont="1" applyFill="1" applyAlignment="1">
      <alignment horizontal="center" vertical="top" wrapText="1"/>
    </xf>
    <xf numFmtId="164" fontId="4" fillId="2" borderId="0" xfId="0" applyNumberFormat="1" applyFont="1" applyFill="1"/>
    <xf numFmtId="0" fontId="2" fillId="2" borderId="1" xfId="0" applyFont="1" applyFill="1" applyBorder="1" applyAlignment="1">
      <alignment horizontal="center" vertical="top" wrapText="1"/>
    </xf>
    <xf numFmtId="0" fontId="2" fillId="2" borderId="1" xfId="2" applyNumberFormat="1" applyFont="1" applyFill="1" applyBorder="1" applyAlignment="1" applyProtection="1">
      <alignment horizontal="center" vertical="top" wrapText="1"/>
      <protection hidden="1"/>
    </xf>
    <xf numFmtId="164" fontId="2" fillId="2" borderId="1" xfId="2" applyNumberFormat="1" applyFont="1" applyFill="1" applyBorder="1" applyAlignment="1" applyProtection="1">
      <alignment horizontal="center" vertical="top" wrapText="1"/>
      <protection hidden="1"/>
    </xf>
    <xf numFmtId="0" fontId="4" fillId="2" borderId="0" xfId="0" applyFont="1" applyFill="1"/>
    <xf numFmtId="0" fontId="4" fillId="2" borderId="0" xfId="0" applyFont="1" applyFill="1" applyAlignment="1">
      <alignment vertical="center"/>
    </xf>
    <xf numFmtId="49" fontId="2" fillId="2" borderId="1" xfId="2" applyNumberFormat="1" applyFont="1" applyFill="1" applyBorder="1" applyAlignment="1" applyProtection="1">
      <alignment horizontal="center" vertical="top" wrapText="1"/>
      <protection hidden="1"/>
    </xf>
    <xf numFmtId="0" fontId="2" fillId="2" borderId="1" xfId="0" applyNumberFormat="1" applyFont="1" applyFill="1" applyBorder="1" applyAlignment="1">
      <alignment horizontal="left" vertical="top" wrapText="1"/>
    </xf>
    <xf numFmtId="0" fontId="2" fillId="2" borderId="1" xfId="2" applyFont="1" applyFill="1" applyBorder="1" applyAlignment="1">
      <alignment horizontal="center" vertical="top"/>
    </xf>
    <xf numFmtId="0" fontId="4" fillId="2" borderId="6" xfId="0" applyFont="1" applyFill="1" applyBorder="1"/>
    <xf numFmtId="0" fontId="4" fillId="2" borderId="0" xfId="0" applyFont="1" applyFill="1" applyBorder="1"/>
    <xf numFmtId="0" fontId="3" fillId="2" borderId="0" xfId="0" applyFont="1" applyFill="1" applyBorder="1" applyAlignment="1">
      <alignment horizontal="left" wrapText="1"/>
    </xf>
    <xf numFmtId="0" fontId="4" fillId="2" borderId="0" xfId="0" applyFont="1" applyFill="1" applyAlignment="1">
      <alignment horizontal="left" vertical="top"/>
    </xf>
    <xf numFmtId="0" fontId="3" fillId="2" borderId="0" xfId="0" applyFont="1" applyFill="1" applyAlignment="1">
      <alignment horizontal="left" vertical="top"/>
    </xf>
    <xf numFmtId="164" fontId="2" fillId="2" borderId="0" xfId="0" applyNumberFormat="1" applyFont="1" applyFill="1" applyAlignment="1">
      <alignment horizontal="right" vertical="top"/>
    </xf>
    <xf numFmtId="0"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xf>
    <xf numFmtId="164" fontId="2" fillId="2" borderId="1" xfId="0" applyNumberFormat="1" applyFont="1" applyFill="1" applyBorder="1" applyAlignment="1">
      <alignment horizontal="center" vertical="top"/>
    </xf>
    <xf numFmtId="0" fontId="2" fillId="2" borderId="1" xfId="3" applyNumberFormat="1" applyFont="1" applyFill="1" applyBorder="1" applyAlignment="1" applyProtection="1">
      <alignment horizontal="center" vertical="top"/>
      <protection hidden="1"/>
    </xf>
    <xf numFmtId="1" fontId="2" fillId="2" borderId="1" xfId="0" applyNumberFormat="1" applyFont="1" applyFill="1" applyBorder="1" applyAlignment="1">
      <alignment horizontal="center" vertical="top"/>
    </xf>
    <xf numFmtId="165" fontId="2" fillId="2" borderId="1" xfId="0" applyNumberFormat="1" applyFont="1" applyFill="1" applyBorder="1" applyAlignment="1">
      <alignment horizontal="left" vertical="top" wrapText="1"/>
    </xf>
    <xf numFmtId="164" fontId="2" fillId="2" borderId="1" xfId="2" applyNumberFormat="1" applyFont="1" applyFill="1" applyBorder="1" applyAlignment="1">
      <alignment horizontal="center" vertical="top"/>
    </xf>
    <xf numFmtId="164" fontId="4" fillId="2" borderId="0" xfId="0" applyNumberFormat="1" applyFont="1" applyFill="1" applyAlignment="1">
      <alignment horizontal="center" vertical="top"/>
    </xf>
    <xf numFmtId="0" fontId="3" fillId="2" borderId="0" xfId="0" applyFont="1" applyFill="1" applyAlignment="1">
      <alignment horizontal="center" vertical="top"/>
    </xf>
    <xf numFmtId="0" fontId="3" fillId="2" borderId="0" xfId="0" applyFont="1" applyFill="1" applyBorder="1" applyAlignment="1">
      <alignment horizontal="center" vertical="top" wrapText="1"/>
    </xf>
    <xf numFmtId="0" fontId="3" fillId="2" borderId="0" xfId="0" applyFont="1" applyFill="1" applyBorder="1" applyAlignment="1">
      <alignment horizontal="center" vertical="top"/>
    </xf>
    <xf numFmtId="164" fontId="3" fillId="2" borderId="0" xfId="0" applyNumberFormat="1" applyFont="1" applyFill="1" applyBorder="1" applyAlignment="1">
      <alignment horizontal="center" vertical="top"/>
    </xf>
    <xf numFmtId="0" fontId="3" fillId="2" borderId="0" xfId="0" applyFont="1" applyFill="1" applyAlignment="1">
      <alignment horizontal="left" vertical="top" wrapText="1"/>
    </xf>
    <xf numFmtId="0" fontId="2" fillId="2" borderId="1" xfId="0" applyFont="1" applyFill="1" applyBorder="1" applyAlignment="1">
      <alignment horizontal="left" vertical="top" wrapText="1"/>
    </xf>
    <xf numFmtId="0" fontId="2" fillId="2" borderId="1" xfId="2" applyNumberFormat="1" applyFont="1" applyFill="1" applyBorder="1" applyAlignment="1" applyProtection="1">
      <alignment horizontal="left" vertical="top" wrapText="1"/>
      <protection hidden="1"/>
    </xf>
    <xf numFmtId="0" fontId="2" fillId="2" borderId="1" xfId="3" applyNumberFormat="1" applyFont="1" applyFill="1" applyBorder="1" applyAlignment="1" applyProtection="1">
      <alignment horizontal="left" vertical="top" wrapText="1"/>
      <protection hidden="1"/>
    </xf>
    <xf numFmtId="0" fontId="2" fillId="2" borderId="1" xfId="1" applyNumberFormat="1" applyFont="1" applyFill="1" applyBorder="1" applyAlignment="1" applyProtection="1">
      <alignment horizontal="left" vertical="top" wrapText="1"/>
      <protection hidden="1"/>
    </xf>
    <xf numFmtId="0" fontId="2" fillId="2" borderId="1" xfId="2" applyFont="1" applyFill="1" applyBorder="1" applyAlignment="1">
      <alignment horizontal="left" vertical="top" wrapText="1"/>
    </xf>
    <xf numFmtId="164"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4" fillId="2" borderId="0" xfId="0" applyFont="1" applyFill="1" applyAlignment="1">
      <alignment horizontal="center" vertical="top"/>
    </xf>
    <xf numFmtId="0" fontId="2" fillId="2" borderId="3" xfId="2" applyFont="1" applyFill="1" applyBorder="1" applyAlignment="1">
      <alignment horizontal="center" vertical="top"/>
    </xf>
    <xf numFmtId="0" fontId="2" fillId="2" borderId="3" xfId="3" applyNumberFormat="1" applyFont="1" applyFill="1" applyBorder="1" applyAlignment="1" applyProtection="1">
      <alignment horizontal="left" vertical="top" wrapText="1"/>
      <protection hidden="1"/>
    </xf>
    <xf numFmtId="164" fontId="2" fillId="2" borderId="3" xfId="2" applyNumberFormat="1" applyFont="1" applyFill="1" applyBorder="1" applyAlignment="1">
      <alignment horizontal="center" vertical="top"/>
    </xf>
    <xf numFmtId="0" fontId="2" fillId="2" borderId="3" xfId="3" applyNumberFormat="1" applyFont="1" applyFill="1" applyBorder="1" applyAlignment="1" applyProtection="1">
      <alignment horizontal="center" vertical="top"/>
      <protection hidden="1"/>
    </xf>
    <xf numFmtId="0" fontId="2" fillId="2" borderId="1" xfId="2" applyFont="1" applyFill="1" applyBorder="1" applyAlignment="1">
      <alignment vertical="top"/>
    </xf>
    <xf numFmtId="165" fontId="2" fillId="2" borderId="1" xfId="3" applyNumberFormat="1" applyFont="1" applyFill="1" applyBorder="1" applyAlignment="1" applyProtection="1">
      <alignment horizontal="center" vertical="top"/>
      <protection hidden="1"/>
    </xf>
    <xf numFmtId="0" fontId="2" fillId="2" borderId="2" xfId="3" applyNumberFormat="1" applyFont="1" applyFill="1" applyBorder="1" applyAlignment="1" applyProtection="1">
      <alignment horizontal="left" vertical="top" wrapText="1"/>
      <protection hidden="1"/>
    </xf>
    <xf numFmtId="1" fontId="2" fillId="2" borderId="2" xfId="0" applyNumberFormat="1" applyFont="1" applyFill="1" applyBorder="1" applyAlignment="1">
      <alignment horizontal="center" vertical="top"/>
    </xf>
    <xf numFmtId="0" fontId="2" fillId="2" borderId="2" xfId="3" applyNumberFormat="1" applyFont="1" applyFill="1" applyBorder="1" applyAlignment="1" applyProtection="1">
      <alignment horizontal="center" vertical="top"/>
      <protection hidden="1"/>
    </xf>
    <xf numFmtId="0" fontId="4" fillId="2" borderId="1" xfId="0" applyFont="1" applyFill="1" applyBorder="1"/>
    <xf numFmtId="164" fontId="2" fillId="2" borderId="2" xfId="0" applyNumberFormat="1" applyFont="1" applyFill="1" applyBorder="1" applyAlignment="1">
      <alignment horizontal="center" vertical="top"/>
    </xf>
    <xf numFmtId="0" fontId="3" fillId="2" borderId="0" xfId="0" applyFont="1" applyFill="1" applyAlignment="1">
      <alignment horizontal="center" vertical="top" wrapText="1"/>
    </xf>
    <xf numFmtId="0" fontId="4" fillId="2" borderId="0" xfId="0" applyFont="1" applyFill="1" applyAlignment="1">
      <alignment horizontal="center" vertical="top"/>
    </xf>
    <xf numFmtId="0" fontId="3" fillId="2" borderId="0"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5" fillId="2" borderId="0" xfId="0" applyFont="1" applyFill="1" applyAlignment="1">
      <alignment horizontal="center" vertical="top" wrapText="1"/>
    </xf>
    <xf numFmtId="164" fontId="2" fillId="2" borderId="2"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wrapText="1"/>
    </xf>
    <xf numFmtId="0" fontId="2" fillId="2" borderId="2" xfId="2" applyFont="1" applyFill="1" applyBorder="1" applyAlignment="1">
      <alignment horizontal="center" vertical="top"/>
    </xf>
    <xf numFmtId="0" fontId="2" fillId="2" borderId="3" xfId="2" applyFont="1" applyFill="1" applyBorder="1" applyAlignment="1">
      <alignment horizontal="center" vertical="top"/>
    </xf>
    <xf numFmtId="0" fontId="2" fillId="2" borderId="2" xfId="3" applyNumberFormat="1" applyFont="1" applyFill="1" applyBorder="1" applyAlignment="1" applyProtection="1">
      <alignment horizontal="left" vertical="top" wrapText="1"/>
      <protection hidden="1"/>
    </xf>
    <xf numFmtId="0" fontId="2" fillId="2" borderId="3" xfId="3" applyNumberFormat="1" applyFont="1" applyFill="1" applyBorder="1" applyAlignment="1" applyProtection="1">
      <alignment horizontal="left" vertical="top" wrapText="1"/>
      <protection hidden="1"/>
    </xf>
    <xf numFmtId="164" fontId="2" fillId="2" borderId="2" xfId="2" applyNumberFormat="1" applyFont="1" applyFill="1" applyBorder="1" applyAlignment="1">
      <alignment horizontal="center" vertical="top"/>
    </xf>
    <xf numFmtId="164" fontId="2" fillId="2" borderId="3" xfId="2" applyNumberFormat="1" applyFont="1" applyFill="1" applyBorder="1" applyAlignment="1">
      <alignment horizontal="center" vertical="top"/>
    </xf>
    <xf numFmtId="0" fontId="2" fillId="2" borderId="2" xfId="3" applyNumberFormat="1" applyFont="1" applyFill="1" applyBorder="1" applyAlignment="1" applyProtection="1">
      <alignment horizontal="center" vertical="top"/>
      <protection hidden="1"/>
    </xf>
    <xf numFmtId="0" fontId="2" fillId="2" borderId="3" xfId="3" applyNumberFormat="1" applyFont="1" applyFill="1" applyBorder="1" applyAlignment="1" applyProtection="1">
      <alignment horizontal="center" vertical="top"/>
      <protection hidden="1"/>
    </xf>
    <xf numFmtId="0" fontId="3" fillId="2" borderId="0" xfId="0" applyFont="1" applyFill="1" applyAlignment="1">
      <alignment horizontal="center" vertical="top" wrapText="1"/>
    </xf>
    <xf numFmtId="0" fontId="4" fillId="2" borderId="0" xfId="0" applyFont="1" applyFill="1" applyAlignment="1">
      <alignment horizontal="center" vertical="top"/>
    </xf>
  </cellXfs>
  <cellStyles count="6">
    <cellStyle name="Обычный" xfId="0" builtinId="0"/>
    <cellStyle name="Обычный 2" xfId="1"/>
    <cellStyle name="Обычный 2 10" xfId="4"/>
    <cellStyle name="Обычный 2 16" xfId="3"/>
    <cellStyle name="Обычный 2 2" xfId="5"/>
    <cellStyle name="Обычный_tmp"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158750</xdr:colOff>
      <xdr:row>0</xdr:row>
      <xdr:rowOff>0</xdr:rowOff>
    </xdr:from>
    <xdr:to>
      <xdr:col>4</xdr:col>
      <xdr:colOff>295276</xdr:colOff>
      <xdr:row>9</xdr:row>
      <xdr:rowOff>23813</xdr:rowOff>
    </xdr:to>
    <xdr:sp macro="" textlink="">
      <xdr:nvSpPr>
        <xdr:cNvPr id="1025" name="Text Box 1"/>
        <xdr:cNvSpPr txBox="1">
          <a:spLocks noChangeArrowheads="1"/>
        </xdr:cNvSpPr>
      </xdr:nvSpPr>
      <xdr:spPr bwMode="auto">
        <a:xfrm>
          <a:off x="5945188" y="0"/>
          <a:ext cx="2938463" cy="2166938"/>
        </a:xfrm>
        <a:prstGeom prst="rect">
          <a:avLst/>
        </a:prstGeom>
        <a:solidFill>
          <a:srgbClr val="FFFFFF"/>
        </a:solidFill>
        <a:ln w="9525">
          <a:noFill/>
          <a:miter lim="800000"/>
          <a:headEnd/>
          <a:tailEnd/>
        </a:ln>
      </xdr:spPr>
      <xdr:txBody>
        <a:bodyPr vertOverflow="clip" wrap="square" lIns="36576" tIns="32004" rIns="36576" bIns="0" anchor="t" upright="1"/>
        <a:lstStyle/>
        <a:p>
          <a:pPr algn="l" rtl="1">
            <a:defRPr sz="1000"/>
          </a:pPr>
          <a:endParaRPr lang="ru-RU" sz="1400" b="0" i="0" strike="noStrike">
            <a:solidFill>
              <a:srgbClr val="000000"/>
            </a:solidFill>
            <a:latin typeface="Times New Roman"/>
            <a:cs typeface="Times New Roman"/>
          </a:endParaRPr>
        </a:p>
        <a:p>
          <a:pPr algn="l" rtl="1">
            <a:defRPr sz="1000"/>
          </a:pPr>
          <a:r>
            <a:rPr lang="ru-RU" sz="1400" b="0" i="0" strike="noStrike">
              <a:solidFill>
                <a:srgbClr val="000000"/>
              </a:solidFill>
              <a:latin typeface="Times New Roman"/>
              <a:cs typeface="Times New Roman"/>
            </a:rPr>
            <a:t>Приложение 1</a:t>
          </a:r>
        </a:p>
        <a:p>
          <a:pPr algn="l" rtl="1">
            <a:defRPr sz="1000"/>
          </a:pPr>
          <a:endParaRPr lang="ru-RU" sz="1400" b="0" i="0" strike="noStrike">
            <a:solidFill>
              <a:srgbClr val="000000"/>
            </a:solidFill>
            <a:latin typeface="Times New Roman"/>
            <a:cs typeface="Times New Roman"/>
          </a:endParaRPr>
        </a:p>
        <a:p>
          <a:pPr algn="l" rtl="1">
            <a:defRPr sz="1000"/>
          </a:pPr>
          <a:r>
            <a:rPr lang="ru-RU" sz="1400" b="0" i="0" strike="noStrike">
              <a:solidFill>
                <a:srgbClr val="000000"/>
              </a:solidFill>
              <a:latin typeface="Times New Roman"/>
              <a:cs typeface="Times New Roman"/>
            </a:rPr>
            <a:t>УТВЕРЖДЕНО</a:t>
          </a:r>
        </a:p>
        <a:p>
          <a:pPr algn="l" rtl="1">
            <a:defRPr sz="1000"/>
          </a:pPr>
          <a:r>
            <a:rPr lang="ru-RU" sz="1400" b="0" i="0" strike="noStrike">
              <a:solidFill>
                <a:srgbClr val="000000"/>
              </a:solidFill>
              <a:latin typeface="Times New Roman"/>
              <a:cs typeface="Times New Roman"/>
            </a:rPr>
            <a:t>решением Совета</a:t>
          </a:r>
        </a:p>
        <a:p>
          <a:pPr algn="l" rtl="1">
            <a:defRPr sz="1000"/>
          </a:pPr>
          <a:r>
            <a:rPr lang="ru-RU" sz="1400" b="0" i="0" strike="noStrike">
              <a:solidFill>
                <a:srgbClr val="000000"/>
              </a:solidFill>
              <a:latin typeface="Times New Roman"/>
              <a:cs typeface="Times New Roman"/>
            </a:rPr>
            <a:t>муниципального образования</a:t>
          </a:r>
        </a:p>
        <a:p>
          <a:pPr algn="l" rtl="1">
            <a:defRPr sz="1000"/>
          </a:pPr>
          <a:r>
            <a:rPr lang="ru-RU" sz="1400" b="0" i="0" strike="noStrike">
              <a:solidFill>
                <a:srgbClr val="000000"/>
              </a:solidFill>
              <a:latin typeface="Times New Roman"/>
              <a:cs typeface="Times New Roman"/>
            </a:rPr>
            <a:t>Туапсинский муниципальный</a:t>
          </a:r>
          <a:r>
            <a:rPr lang="ru-RU" sz="1400" b="0" i="0" strike="noStrike" baseline="0">
              <a:solidFill>
                <a:srgbClr val="000000"/>
              </a:solidFill>
              <a:latin typeface="Times New Roman"/>
              <a:cs typeface="Times New Roman"/>
            </a:rPr>
            <a:t> округ Краснодарского края</a:t>
          </a:r>
          <a:endParaRPr lang="ru-RU" sz="1400" b="0" i="0" strike="noStrike">
            <a:solidFill>
              <a:srgbClr val="000000"/>
            </a:solidFill>
            <a:latin typeface="Times New Roman"/>
            <a:cs typeface="Times New Roman"/>
          </a:endParaRPr>
        </a:p>
        <a:p>
          <a:pPr algn="l" rtl="1">
            <a:defRPr sz="1000"/>
          </a:pPr>
          <a:r>
            <a:rPr lang="ru-RU" sz="1400" b="0" i="0" strike="noStrike">
              <a:solidFill>
                <a:sysClr val="windowText" lastClr="000000"/>
              </a:solidFill>
              <a:latin typeface="Times New Roman"/>
              <a:cs typeface="Times New Roman"/>
            </a:rPr>
            <a:t>от   27.06.2025  № 256</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9"/>
  <sheetViews>
    <sheetView tabSelected="1" view="pageBreakPreview" zoomScale="120" zoomScaleSheetLayoutView="120" workbookViewId="0">
      <selection activeCell="F15" sqref="F15"/>
    </sheetView>
  </sheetViews>
  <sheetFormatPr defaultColWidth="9.140625" defaultRowHeight="15" x14ac:dyDescent="0.25"/>
  <cols>
    <col min="1" max="1" width="76.5703125" style="14" customWidth="1"/>
    <col min="2" max="2" width="10.28515625" style="38" customWidth="1"/>
    <col min="3" max="3" width="24.140625" style="38" customWidth="1"/>
    <col min="4" max="4" width="17.85546875" style="24" customWidth="1"/>
    <col min="5" max="5" width="11.140625" style="6" bestFit="1" customWidth="1"/>
    <col min="6" max="6" width="13.7109375" style="6" customWidth="1"/>
    <col min="7" max="16384" width="9.140625" style="6"/>
  </cols>
  <sheetData>
    <row r="1" spans="1:13" ht="18.75" x14ac:dyDescent="0.25">
      <c r="A1" s="29"/>
      <c r="C1" s="68"/>
      <c r="D1" s="69"/>
    </row>
    <row r="2" spans="1:13" ht="18.75" x14ac:dyDescent="0.25">
      <c r="A2" s="29"/>
      <c r="D2" s="1"/>
    </row>
    <row r="3" spans="1:13" ht="18.75" x14ac:dyDescent="0.25">
      <c r="A3" s="29"/>
      <c r="C3" s="68"/>
      <c r="D3" s="69"/>
    </row>
    <row r="4" spans="1:13" ht="18.75" x14ac:dyDescent="0.25">
      <c r="A4" s="29"/>
      <c r="C4" s="68"/>
      <c r="D4" s="69"/>
    </row>
    <row r="5" spans="1:13" ht="18.75" x14ac:dyDescent="0.25">
      <c r="A5" s="29"/>
      <c r="C5" s="68"/>
      <c r="D5" s="69"/>
    </row>
    <row r="6" spans="1:13" ht="18.75" x14ac:dyDescent="0.25">
      <c r="A6" s="29"/>
      <c r="B6" s="24"/>
      <c r="C6" s="68"/>
      <c r="D6" s="69"/>
    </row>
    <row r="7" spans="1:13" ht="18.75" x14ac:dyDescent="0.25">
      <c r="A7" s="29"/>
      <c r="B7" s="24"/>
      <c r="C7" s="50"/>
      <c r="D7" s="51"/>
    </row>
    <row r="8" spans="1:13" ht="18.75" x14ac:dyDescent="0.25">
      <c r="A8" s="29"/>
      <c r="C8" s="68"/>
      <c r="D8" s="69"/>
    </row>
    <row r="9" spans="1:13" ht="18.75" x14ac:dyDescent="0.25">
      <c r="A9" s="57" t="s">
        <v>317</v>
      </c>
      <c r="B9" s="57"/>
      <c r="C9" s="57"/>
      <c r="D9" s="57"/>
    </row>
    <row r="10" spans="1:13" ht="18.75" customHeight="1" x14ac:dyDescent="0.25">
      <c r="A10" s="57" t="s">
        <v>318</v>
      </c>
      <c r="B10" s="57"/>
      <c r="C10" s="57"/>
      <c r="D10" s="57"/>
    </row>
    <row r="11" spans="1:13" ht="46.5" customHeight="1" x14ac:dyDescent="0.25">
      <c r="A11" s="57" t="s">
        <v>319</v>
      </c>
      <c r="B11" s="57"/>
      <c r="C11" s="57"/>
      <c r="D11" s="57"/>
    </row>
    <row r="12" spans="1:13" ht="18.75" x14ac:dyDescent="0.25">
      <c r="A12" s="15"/>
      <c r="B12" s="25"/>
      <c r="C12" s="25"/>
      <c r="D12" s="16" t="s">
        <v>269</v>
      </c>
      <c r="F12" s="2"/>
      <c r="M12" s="6" t="s">
        <v>88</v>
      </c>
    </row>
    <row r="13" spans="1:13" s="7" customFormat="1" ht="15.75" x14ac:dyDescent="0.25">
      <c r="A13" s="53" t="s">
        <v>12</v>
      </c>
      <c r="B13" s="55" t="s">
        <v>13</v>
      </c>
      <c r="C13" s="56"/>
      <c r="D13" s="58" t="s">
        <v>0</v>
      </c>
    </row>
    <row r="14" spans="1:13" s="7" customFormat="1" ht="63" x14ac:dyDescent="0.25">
      <c r="A14" s="54"/>
      <c r="B14" s="3" t="s">
        <v>183</v>
      </c>
      <c r="C14" s="3" t="s">
        <v>14</v>
      </c>
      <c r="D14" s="59"/>
    </row>
    <row r="15" spans="1:13" s="7" customFormat="1" ht="15.75" x14ac:dyDescent="0.25">
      <c r="A15" s="3">
        <v>1</v>
      </c>
      <c r="B15" s="3">
        <v>2</v>
      </c>
      <c r="C15" s="3">
        <v>3</v>
      </c>
      <c r="D15" s="17">
        <v>4</v>
      </c>
    </row>
    <row r="16" spans="1:13" ht="16.5" customHeight="1" x14ac:dyDescent="0.25">
      <c r="A16" s="9" t="s">
        <v>300</v>
      </c>
      <c r="B16" s="37" t="s">
        <v>320</v>
      </c>
      <c r="C16" s="37" t="s">
        <v>320</v>
      </c>
      <c r="D16" s="35">
        <f>D17+D28+D34+D36+D38+D40+D76+D80+D82+D94+D96+D115+D117+D120+D151+D164+D168+D175+D190+D197+D222+D233+D242+D247+D252+D160+D245</f>
        <v>4662388.3999999994</v>
      </c>
      <c r="E16" s="2"/>
      <c r="F16" s="2"/>
    </row>
    <row r="17" spans="1:6" ht="32.25" customHeight="1" x14ac:dyDescent="0.25">
      <c r="A17" s="31" t="s">
        <v>184</v>
      </c>
      <c r="B17" s="4" t="s">
        <v>15</v>
      </c>
      <c r="C17" s="4" t="s">
        <v>320</v>
      </c>
      <c r="D17" s="5">
        <f>D18+D26</f>
        <v>11139.2</v>
      </c>
      <c r="F17" s="2"/>
    </row>
    <row r="18" spans="1:6" ht="16.5" customHeight="1" x14ac:dyDescent="0.25">
      <c r="A18" s="31" t="s">
        <v>9</v>
      </c>
      <c r="B18" s="4" t="s">
        <v>15</v>
      </c>
      <c r="C18" s="4" t="s">
        <v>8</v>
      </c>
      <c r="D18" s="5">
        <f>D19+D20+D21+D24</f>
        <v>11295.7</v>
      </c>
      <c r="F18" s="2"/>
    </row>
    <row r="19" spans="1:6" ht="30.75" customHeight="1" x14ac:dyDescent="0.25">
      <c r="A19" s="9" t="s">
        <v>16</v>
      </c>
      <c r="B19" s="8" t="s">
        <v>15</v>
      </c>
      <c r="C19" s="4" t="s">
        <v>17</v>
      </c>
      <c r="D19" s="5">
        <v>10733.2</v>
      </c>
    </row>
    <row r="20" spans="1:6" ht="15.75" customHeight="1" x14ac:dyDescent="0.25">
      <c r="A20" s="9" t="s">
        <v>18</v>
      </c>
      <c r="B20" s="8" t="s">
        <v>15</v>
      </c>
      <c r="C20" s="4" t="s">
        <v>19</v>
      </c>
      <c r="D20" s="5">
        <v>476.1</v>
      </c>
    </row>
    <row r="21" spans="1:6" ht="18.75" customHeight="1" x14ac:dyDescent="0.25">
      <c r="A21" s="9" t="s">
        <v>20</v>
      </c>
      <c r="B21" s="8" t="s">
        <v>15</v>
      </c>
      <c r="C21" s="4" t="s">
        <v>21</v>
      </c>
      <c r="D21" s="5">
        <v>-7.4</v>
      </c>
      <c r="F21" s="2"/>
    </row>
    <row r="22" spans="1:6" ht="20.25" customHeight="1" x14ac:dyDescent="0.25">
      <c r="A22" s="9" t="s">
        <v>100</v>
      </c>
      <c r="B22" s="8" t="s">
        <v>15</v>
      </c>
      <c r="C22" s="4" t="s">
        <v>101</v>
      </c>
      <c r="D22" s="5">
        <v>-7.4</v>
      </c>
      <c r="F22" s="2"/>
    </row>
    <row r="23" spans="1:6" ht="20.25" hidden="1" customHeight="1" x14ac:dyDescent="0.25">
      <c r="A23" s="9" t="s">
        <v>102</v>
      </c>
      <c r="B23" s="8" t="s">
        <v>15</v>
      </c>
      <c r="C23" s="4" t="s">
        <v>103</v>
      </c>
      <c r="D23" s="5">
        <v>0</v>
      </c>
      <c r="F23" s="2"/>
    </row>
    <row r="24" spans="1:6" ht="34.5" customHeight="1" x14ac:dyDescent="0.25">
      <c r="A24" s="9" t="s">
        <v>97</v>
      </c>
      <c r="B24" s="8" t="s">
        <v>15</v>
      </c>
      <c r="C24" s="4" t="s">
        <v>96</v>
      </c>
      <c r="D24" s="5">
        <v>93.8</v>
      </c>
    </row>
    <row r="25" spans="1:6" ht="32.25" hidden="1" customHeight="1" x14ac:dyDescent="0.25">
      <c r="A25" s="9" t="s">
        <v>97</v>
      </c>
      <c r="B25" s="8" t="s">
        <v>15</v>
      </c>
      <c r="C25" s="4" t="s">
        <v>96</v>
      </c>
      <c r="D25" s="5">
        <v>0</v>
      </c>
    </row>
    <row r="26" spans="1:6" ht="20.25" customHeight="1" x14ac:dyDescent="0.25">
      <c r="A26" s="9" t="s">
        <v>251</v>
      </c>
      <c r="B26" s="8" t="s">
        <v>15</v>
      </c>
      <c r="C26" s="4" t="s">
        <v>241</v>
      </c>
      <c r="D26" s="5">
        <f>D27</f>
        <v>-156.5</v>
      </c>
      <c r="F26" s="2"/>
    </row>
    <row r="27" spans="1:6" ht="127.5" customHeight="1" x14ac:dyDescent="0.25">
      <c r="A27" s="9" t="s">
        <v>272</v>
      </c>
      <c r="B27" s="8" t="s">
        <v>15</v>
      </c>
      <c r="C27" s="4" t="s">
        <v>154</v>
      </c>
      <c r="D27" s="5">
        <v>-156.5</v>
      </c>
      <c r="F27" s="2"/>
    </row>
    <row r="28" spans="1:6" ht="19.5" hidden="1" customHeight="1" x14ac:dyDescent="0.25">
      <c r="A28" s="32" t="s">
        <v>187</v>
      </c>
      <c r="B28" s="8" t="s">
        <v>26</v>
      </c>
      <c r="C28" s="4"/>
      <c r="D28" s="5">
        <f>D29</f>
        <v>0</v>
      </c>
    </row>
    <row r="29" spans="1:6" ht="51.75" hidden="1" customHeight="1" x14ac:dyDescent="0.25">
      <c r="A29" s="32" t="s">
        <v>186</v>
      </c>
      <c r="B29" s="8" t="s">
        <v>26</v>
      </c>
      <c r="C29" s="4" t="s">
        <v>138</v>
      </c>
      <c r="D29" s="5">
        <v>0</v>
      </c>
    </row>
    <row r="30" spans="1:6" ht="63" hidden="1" x14ac:dyDescent="0.25">
      <c r="A30" s="32" t="s">
        <v>45</v>
      </c>
      <c r="B30" s="8" t="s">
        <v>26</v>
      </c>
      <c r="C30" s="4" t="s">
        <v>46</v>
      </c>
      <c r="D30" s="5">
        <v>0</v>
      </c>
    </row>
    <row r="31" spans="1:6" ht="66.75" hidden="1" customHeight="1" x14ac:dyDescent="0.25">
      <c r="A31" s="33" t="s">
        <v>233</v>
      </c>
      <c r="B31" s="8" t="s">
        <v>68</v>
      </c>
      <c r="C31" s="4" t="s">
        <v>232</v>
      </c>
      <c r="D31" s="5">
        <v>0</v>
      </c>
    </row>
    <row r="32" spans="1:6" ht="15.75" hidden="1" x14ac:dyDescent="0.25">
      <c r="A32" s="31" t="s">
        <v>27</v>
      </c>
      <c r="B32" s="4">
        <v>106</v>
      </c>
      <c r="C32" s="4"/>
      <c r="D32" s="5">
        <v>0</v>
      </c>
    </row>
    <row r="33" spans="1:6" ht="31.5" hidden="1" x14ac:dyDescent="0.25">
      <c r="A33" s="9" t="s">
        <v>24</v>
      </c>
      <c r="B33" s="4">
        <v>106</v>
      </c>
      <c r="C33" s="18" t="s">
        <v>25</v>
      </c>
      <c r="D33" s="19">
        <v>0</v>
      </c>
    </row>
    <row r="34" spans="1:6" ht="20.25" hidden="1" customHeight="1" x14ac:dyDescent="0.25">
      <c r="A34" s="31" t="s">
        <v>188</v>
      </c>
      <c r="B34" s="4">
        <v>150</v>
      </c>
      <c r="C34" s="4"/>
      <c r="D34" s="5">
        <f>D35</f>
        <v>0</v>
      </c>
      <c r="F34" s="2"/>
    </row>
    <row r="35" spans="1:6" ht="48" hidden="1" customHeight="1" x14ac:dyDescent="0.25">
      <c r="A35" s="31" t="s">
        <v>185</v>
      </c>
      <c r="B35" s="4">
        <v>150</v>
      </c>
      <c r="C35" s="4" t="s">
        <v>138</v>
      </c>
      <c r="D35" s="5"/>
      <c r="F35" s="2"/>
    </row>
    <row r="36" spans="1:6" ht="16.5" hidden="1" customHeight="1" x14ac:dyDescent="0.25">
      <c r="A36" s="32" t="s">
        <v>70</v>
      </c>
      <c r="B36" s="4">
        <v>161</v>
      </c>
      <c r="C36" s="4"/>
      <c r="D36" s="5">
        <f>D37</f>
        <v>0</v>
      </c>
      <c r="F36" s="2"/>
    </row>
    <row r="37" spans="1:6" ht="48" hidden="1" customHeight="1" x14ac:dyDescent="0.25">
      <c r="A37" s="32" t="s">
        <v>185</v>
      </c>
      <c r="B37" s="4">
        <v>161</v>
      </c>
      <c r="C37" s="4" t="s">
        <v>138</v>
      </c>
      <c r="D37" s="5"/>
    </row>
    <row r="38" spans="1:6" ht="36" hidden="1" customHeight="1" x14ac:dyDescent="0.25">
      <c r="A38" s="31" t="s">
        <v>28</v>
      </c>
      <c r="B38" s="4">
        <v>177</v>
      </c>
      <c r="C38" s="4"/>
      <c r="D38" s="5">
        <f>D39</f>
        <v>0</v>
      </c>
    </row>
    <row r="39" spans="1:6" ht="50.25" hidden="1" customHeight="1" x14ac:dyDescent="0.25">
      <c r="A39" s="32" t="s">
        <v>185</v>
      </c>
      <c r="B39" s="4">
        <v>177</v>
      </c>
      <c r="C39" s="18" t="s">
        <v>138</v>
      </c>
      <c r="D39" s="19">
        <v>0</v>
      </c>
    </row>
    <row r="40" spans="1:6" ht="18" customHeight="1" x14ac:dyDescent="0.25">
      <c r="A40" s="31" t="s">
        <v>29</v>
      </c>
      <c r="B40" s="4" t="s">
        <v>30</v>
      </c>
      <c r="C40" s="4" t="s">
        <v>320</v>
      </c>
      <c r="D40" s="5">
        <f>D41+D46+D65+D74+D59+D61+D63+D56</f>
        <v>1772209.0999999999</v>
      </c>
      <c r="E40" s="2"/>
      <c r="F40" s="2"/>
    </row>
    <row r="41" spans="1:6" ht="15.75" customHeight="1" x14ac:dyDescent="0.25">
      <c r="A41" s="31" t="s">
        <v>89</v>
      </c>
      <c r="B41" s="4">
        <v>182</v>
      </c>
      <c r="C41" s="4" t="s">
        <v>90</v>
      </c>
      <c r="D41" s="5">
        <f>D42+D44+D45+D43</f>
        <v>129568.69999999998</v>
      </c>
    </row>
    <row r="42" spans="1:6" ht="126" customHeight="1" x14ac:dyDescent="0.25">
      <c r="A42" s="9" t="s">
        <v>252</v>
      </c>
      <c r="B42" s="4" t="s">
        <v>30</v>
      </c>
      <c r="C42" s="4" t="s">
        <v>1</v>
      </c>
      <c r="D42" s="5">
        <v>94589.9</v>
      </c>
    </row>
    <row r="43" spans="1:6" ht="80.25" customHeight="1" x14ac:dyDescent="0.25">
      <c r="A43" s="9" t="s">
        <v>295</v>
      </c>
      <c r="B43" s="4">
        <v>182</v>
      </c>
      <c r="C43" s="4" t="s">
        <v>72</v>
      </c>
      <c r="D43" s="5">
        <v>-12.1</v>
      </c>
    </row>
    <row r="44" spans="1:6" ht="111.75" customHeight="1" x14ac:dyDescent="0.25">
      <c r="A44" s="9" t="s">
        <v>253</v>
      </c>
      <c r="B44" s="4">
        <v>182</v>
      </c>
      <c r="C44" s="4" t="s">
        <v>242</v>
      </c>
      <c r="D44" s="5">
        <v>13567.4</v>
      </c>
    </row>
    <row r="45" spans="1:6" ht="114" customHeight="1" x14ac:dyDescent="0.25">
      <c r="A45" s="9" t="s">
        <v>254</v>
      </c>
      <c r="B45" s="4">
        <v>182</v>
      </c>
      <c r="C45" s="4" t="s">
        <v>243</v>
      </c>
      <c r="D45" s="5">
        <v>21423.5</v>
      </c>
    </row>
    <row r="46" spans="1:6" ht="15" customHeight="1" x14ac:dyDescent="0.25">
      <c r="A46" s="9" t="s">
        <v>31</v>
      </c>
      <c r="B46" s="4" t="s">
        <v>30</v>
      </c>
      <c r="C46" s="18" t="s">
        <v>2</v>
      </c>
      <c r="D46" s="19">
        <f>D47+D48+D49+D51+D53+D54+D55</f>
        <v>966642.8</v>
      </c>
    </row>
    <row r="47" spans="1:6" ht="96.75" customHeight="1" x14ac:dyDescent="0.25">
      <c r="A47" s="9" t="s">
        <v>301</v>
      </c>
      <c r="B47" s="4" t="s">
        <v>30</v>
      </c>
      <c r="C47" s="4" t="s">
        <v>32</v>
      </c>
      <c r="D47" s="5">
        <v>857735</v>
      </c>
    </row>
    <row r="48" spans="1:6" ht="96.75" customHeight="1" x14ac:dyDescent="0.25">
      <c r="A48" s="9" t="s">
        <v>273</v>
      </c>
      <c r="B48" s="4">
        <v>182</v>
      </c>
      <c r="C48" s="4" t="s">
        <v>33</v>
      </c>
      <c r="D48" s="5">
        <v>3876.7</v>
      </c>
    </row>
    <row r="49" spans="1:4" ht="30.75" customHeight="1" x14ac:dyDescent="0.25">
      <c r="A49" s="9" t="s">
        <v>296</v>
      </c>
      <c r="B49" s="4" t="s">
        <v>30</v>
      </c>
      <c r="C49" s="4" t="s">
        <v>34</v>
      </c>
      <c r="D49" s="5">
        <v>25493.599999999999</v>
      </c>
    </row>
    <row r="50" spans="1:4" ht="47.25" customHeight="1" x14ac:dyDescent="0.25">
      <c r="A50" s="9" t="s">
        <v>302</v>
      </c>
      <c r="B50" s="48"/>
      <c r="C50" s="48"/>
      <c r="D50" s="48"/>
    </row>
    <row r="51" spans="1:4" ht="78" customHeight="1" x14ac:dyDescent="0.25">
      <c r="A51" s="9" t="s">
        <v>274</v>
      </c>
      <c r="B51" s="4" t="s">
        <v>30</v>
      </c>
      <c r="C51" s="4" t="s">
        <v>35</v>
      </c>
      <c r="D51" s="5">
        <v>16488.8</v>
      </c>
    </row>
    <row r="52" spans="1:4" ht="48" hidden="1" customHeight="1" x14ac:dyDescent="0.25">
      <c r="A52" s="9" t="s">
        <v>110</v>
      </c>
      <c r="B52" s="4">
        <v>182</v>
      </c>
      <c r="C52" s="4" t="s">
        <v>111</v>
      </c>
      <c r="D52" s="5">
        <v>0</v>
      </c>
    </row>
    <row r="53" spans="1:4" ht="110.25" customHeight="1" x14ac:dyDescent="0.25">
      <c r="A53" s="9" t="s">
        <v>303</v>
      </c>
      <c r="B53" s="4">
        <v>182</v>
      </c>
      <c r="C53" s="4" t="s">
        <v>199</v>
      </c>
      <c r="D53" s="5">
        <v>20333.3</v>
      </c>
    </row>
    <row r="54" spans="1:4" ht="63" customHeight="1" x14ac:dyDescent="0.25">
      <c r="A54" s="9" t="s">
        <v>304</v>
      </c>
      <c r="B54" s="4">
        <v>182</v>
      </c>
      <c r="C54" s="4" t="s">
        <v>244</v>
      </c>
      <c r="D54" s="5">
        <v>17187.5</v>
      </c>
    </row>
    <row r="55" spans="1:4" ht="64.5" customHeight="1" x14ac:dyDescent="0.25">
      <c r="A55" s="9" t="s">
        <v>305</v>
      </c>
      <c r="B55" s="4">
        <v>182</v>
      </c>
      <c r="C55" s="4" t="s">
        <v>245</v>
      </c>
      <c r="D55" s="5">
        <v>25527.9</v>
      </c>
    </row>
    <row r="56" spans="1:4" ht="15.75" customHeight="1" x14ac:dyDescent="0.25">
      <c r="A56" s="33" t="s">
        <v>262</v>
      </c>
      <c r="B56" s="4">
        <v>182</v>
      </c>
      <c r="C56" s="44" t="s">
        <v>263</v>
      </c>
      <c r="D56" s="5">
        <f>D57+D58</f>
        <v>503936.7</v>
      </c>
    </row>
    <row r="57" spans="1:4" ht="30.75" customHeight="1" x14ac:dyDescent="0.25">
      <c r="A57" s="9" t="s">
        <v>237</v>
      </c>
      <c r="B57" s="4">
        <v>182</v>
      </c>
      <c r="C57" s="4" t="s">
        <v>80</v>
      </c>
      <c r="D57" s="5">
        <v>424051</v>
      </c>
    </row>
    <row r="58" spans="1:4" ht="49.5" customHeight="1" x14ac:dyDescent="0.25">
      <c r="A58" s="9" t="s">
        <v>308</v>
      </c>
      <c r="B58" s="4">
        <v>182</v>
      </c>
      <c r="C58" s="4" t="s">
        <v>81</v>
      </c>
      <c r="D58" s="5">
        <v>79885.7</v>
      </c>
    </row>
    <row r="59" spans="1:4" ht="18" customHeight="1" x14ac:dyDescent="0.25">
      <c r="A59" s="32" t="s">
        <v>36</v>
      </c>
      <c r="B59" s="4" t="s">
        <v>30</v>
      </c>
      <c r="C59" s="4" t="s">
        <v>3</v>
      </c>
      <c r="D59" s="5">
        <f>D60</f>
        <v>244</v>
      </c>
    </row>
    <row r="60" spans="1:4" ht="15.75" customHeight="1" x14ac:dyDescent="0.25">
      <c r="A60" s="32" t="s">
        <v>36</v>
      </c>
      <c r="B60" s="4" t="s">
        <v>30</v>
      </c>
      <c r="C60" s="20" t="s">
        <v>37</v>
      </c>
      <c r="D60" s="5">
        <v>244</v>
      </c>
    </row>
    <row r="61" spans="1:4" ht="15" customHeight="1" x14ac:dyDescent="0.25">
      <c r="A61" s="32" t="s">
        <v>5</v>
      </c>
      <c r="B61" s="4" t="s">
        <v>30</v>
      </c>
      <c r="C61" s="20" t="s">
        <v>4</v>
      </c>
      <c r="D61" s="5">
        <f>D62</f>
        <v>10.4</v>
      </c>
    </row>
    <row r="62" spans="1:4" ht="15" customHeight="1" x14ac:dyDescent="0.25">
      <c r="A62" s="32" t="s">
        <v>5</v>
      </c>
      <c r="B62" s="4">
        <v>182</v>
      </c>
      <c r="C62" s="20" t="s">
        <v>38</v>
      </c>
      <c r="D62" s="5">
        <v>10.4</v>
      </c>
    </row>
    <row r="63" spans="1:4" ht="16.5" customHeight="1" x14ac:dyDescent="0.25">
      <c r="A63" s="32" t="s">
        <v>11</v>
      </c>
      <c r="B63" s="4">
        <v>182</v>
      </c>
      <c r="C63" s="20" t="s">
        <v>10</v>
      </c>
      <c r="D63" s="5">
        <f>D64</f>
        <v>54824.4</v>
      </c>
    </row>
    <row r="64" spans="1:4" ht="30" customHeight="1" x14ac:dyDescent="0.25">
      <c r="A64" s="32" t="s">
        <v>39</v>
      </c>
      <c r="B64" s="4">
        <v>182</v>
      </c>
      <c r="C64" s="20" t="s">
        <v>40</v>
      </c>
      <c r="D64" s="5">
        <v>54824.4</v>
      </c>
    </row>
    <row r="65" spans="1:4" ht="14.25" customHeight="1" x14ac:dyDescent="0.25">
      <c r="A65" s="32" t="s">
        <v>276</v>
      </c>
      <c r="B65" s="4">
        <v>182</v>
      </c>
      <c r="C65" s="20" t="s">
        <v>275</v>
      </c>
      <c r="D65" s="5">
        <f>D66</f>
        <v>83207.099999999991</v>
      </c>
    </row>
    <row r="66" spans="1:4" ht="15.75" x14ac:dyDescent="0.25">
      <c r="A66" s="32" t="s">
        <v>235</v>
      </c>
      <c r="B66" s="4">
        <v>182</v>
      </c>
      <c r="C66" s="20" t="s">
        <v>139</v>
      </c>
      <c r="D66" s="5">
        <f>D67+D68+D72</f>
        <v>83207.099999999991</v>
      </c>
    </row>
    <row r="67" spans="1:4" ht="31.5" x14ac:dyDescent="0.25">
      <c r="A67" s="32" t="s">
        <v>309</v>
      </c>
      <c r="B67" s="4">
        <v>182</v>
      </c>
      <c r="C67" s="20" t="s">
        <v>174</v>
      </c>
      <c r="D67" s="5">
        <v>83199.199999999997</v>
      </c>
    </row>
    <row r="68" spans="1:4" ht="31.5" hidden="1" x14ac:dyDescent="0.25">
      <c r="A68" s="32" t="s">
        <v>197</v>
      </c>
      <c r="B68" s="4">
        <v>182</v>
      </c>
      <c r="C68" s="20" t="s">
        <v>198</v>
      </c>
      <c r="D68" s="5">
        <v>0</v>
      </c>
    </row>
    <row r="69" spans="1:4" ht="49.5" hidden="1" customHeight="1" x14ac:dyDescent="0.25">
      <c r="A69" s="32" t="s">
        <v>41</v>
      </c>
      <c r="B69" s="4">
        <v>182</v>
      </c>
      <c r="C69" s="20" t="s">
        <v>42</v>
      </c>
      <c r="D69" s="19">
        <v>0</v>
      </c>
    </row>
    <row r="70" spans="1:4" ht="78.75" hidden="1" x14ac:dyDescent="0.25">
      <c r="A70" s="32" t="s">
        <v>73</v>
      </c>
      <c r="B70" s="4">
        <v>182</v>
      </c>
      <c r="C70" s="20" t="s">
        <v>74</v>
      </c>
      <c r="D70" s="19">
        <v>0</v>
      </c>
    </row>
    <row r="71" spans="1:4" ht="63" hidden="1" x14ac:dyDescent="0.25">
      <c r="A71" s="32" t="s">
        <v>82</v>
      </c>
      <c r="B71" s="4">
        <v>182</v>
      </c>
      <c r="C71" s="20" t="s">
        <v>83</v>
      </c>
      <c r="D71" s="19">
        <v>0</v>
      </c>
    </row>
    <row r="72" spans="1:4" ht="31.5" customHeight="1" x14ac:dyDescent="0.25">
      <c r="A72" s="32" t="s">
        <v>197</v>
      </c>
      <c r="B72" s="4">
        <v>182</v>
      </c>
      <c r="C72" s="20" t="s">
        <v>198</v>
      </c>
      <c r="D72" s="19">
        <v>7.9</v>
      </c>
    </row>
    <row r="73" spans="1:4" ht="53.25" hidden="1" customHeight="1" x14ac:dyDescent="0.25">
      <c r="A73" s="32" t="s">
        <v>200</v>
      </c>
      <c r="B73" s="4">
        <v>182</v>
      </c>
      <c r="C73" s="20" t="s">
        <v>138</v>
      </c>
      <c r="D73" s="19">
        <v>0</v>
      </c>
    </row>
    <row r="74" spans="1:4" ht="15" customHeight="1" x14ac:dyDescent="0.25">
      <c r="A74" s="32" t="s">
        <v>255</v>
      </c>
      <c r="B74" s="4">
        <v>182</v>
      </c>
      <c r="C74" s="20" t="s">
        <v>256</v>
      </c>
      <c r="D74" s="19">
        <f>D75</f>
        <v>33775</v>
      </c>
    </row>
    <row r="75" spans="1:4" ht="47.25" customHeight="1" x14ac:dyDescent="0.25">
      <c r="A75" s="32" t="s">
        <v>41</v>
      </c>
      <c r="B75" s="4">
        <v>182</v>
      </c>
      <c r="C75" s="20" t="s">
        <v>42</v>
      </c>
      <c r="D75" s="19">
        <v>33775</v>
      </c>
    </row>
    <row r="76" spans="1:4" ht="15.75" customHeight="1" x14ac:dyDescent="0.25">
      <c r="A76" s="31" t="s">
        <v>43</v>
      </c>
      <c r="B76" s="4" t="s">
        <v>44</v>
      </c>
      <c r="C76" s="4" t="s">
        <v>320</v>
      </c>
      <c r="D76" s="5">
        <f>D77</f>
        <v>90.8</v>
      </c>
    </row>
    <row r="77" spans="1:4" ht="48" customHeight="1" x14ac:dyDescent="0.25">
      <c r="A77" s="32" t="s">
        <v>200</v>
      </c>
      <c r="B77" s="4" t="s">
        <v>44</v>
      </c>
      <c r="C77" s="20" t="s">
        <v>138</v>
      </c>
      <c r="D77" s="19">
        <v>90.8</v>
      </c>
    </row>
    <row r="78" spans="1:4" ht="15.75" hidden="1" x14ac:dyDescent="0.25">
      <c r="A78" s="32" t="s">
        <v>106</v>
      </c>
      <c r="B78" s="4">
        <v>189</v>
      </c>
      <c r="C78" s="20"/>
      <c r="D78" s="19">
        <v>0</v>
      </c>
    </row>
    <row r="79" spans="1:4" ht="31.5" hidden="1" x14ac:dyDescent="0.25">
      <c r="A79" s="32" t="s">
        <v>22</v>
      </c>
      <c r="B79" s="4">
        <v>189</v>
      </c>
      <c r="C79" s="20" t="s">
        <v>23</v>
      </c>
      <c r="D79" s="19">
        <v>0</v>
      </c>
    </row>
    <row r="80" spans="1:4" ht="19.5" hidden="1" customHeight="1" x14ac:dyDescent="0.25">
      <c r="A80" s="32" t="s">
        <v>47</v>
      </c>
      <c r="B80" s="4">
        <v>321</v>
      </c>
      <c r="C80" s="20"/>
      <c r="D80" s="19">
        <v>0</v>
      </c>
    </row>
    <row r="81" spans="1:6" ht="48.75" hidden="1" customHeight="1" x14ac:dyDescent="0.25">
      <c r="A81" s="32" t="s">
        <v>234</v>
      </c>
      <c r="B81" s="4">
        <v>321</v>
      </c>
      <c r="C81" s="20" t="s">
        <v>138</v>
      </c>
      <c r="D81" s="19">
        <v>0</v>
      </c>
    </row>
    <row r="82" spans="1:6" ht="21" hidden="1" customHeight="1" x14ac:dyDescent="0.25">
      <c r="A82" s="32" t="s">
        <v>69</v>
      </c>
      <c r="B82" s="4">
        <v>498</v>
      </c>
      <c r="C82" s="20"/>
      <c r="D82" s="19">
        <f>D83</f>
        <v>0</v>
      </c>
    </row>
    <row r="83" spans="1:6" ht="51.75" hidden="1" customHeight="1" x14ac:dyDescent="0.25">
      <c r="A83" s="33" t="s">
        <v>200</v>
      </c>
      <c r="B83" s="4">
        <v>498</v>
      </c>
      <c r="C83" s="20" t="s">
        <v>138</v>
      </c>
      <c r="D83" s="19">
        <v>0</v>
      </c>
    </row>
    <row r="84" spans="1:6" ht="21.75" hidden="1" customHeight="1" x14ac:dyDescent="0.25">
      <c r="A84" s="33" t="s">
        <v>112</v>
      </c>
      <c r="B84" s="4">
        <v>816</v>
      </c>
      <c r="C84" s="20"/>
      <c r="D84" s="19">
        <f>D85</f>
        <v>0</v>
      </c>
    </row>
    <row r="85" spans="1:6" ht="64.5" hidden="1" customHeight="1" x14ac:dyDescent="0.25">
      <c r="A85" s="33" t="s">
        <v>71</v>
      </c>
      <c r="B85" s="4">
        <v>816</v>
      </c>
      <c r="C85" s="20" t="s">
        <v>75</v>
      </c>
      <c r="D85" s="19">
        <v>0</v>
      </c>
    </row>
    <row r="86" spans="1:6" ht="24" hidden="1" customHeight="1" x14ac:dyDescent="0.25">
      <c r="A86" s="33" t="s">
        <v>113</v>
      </c>
      <c r="B86" s="4">
        <v>819</v>
      </c>
      <c r="C86" s="20"/>
      <c r="D86" s="19">
        <f>D87</f>
        <v>0</v>
      </c>
    </row>
    <row r="87" spans="1:6" ht="33" hidden="1" customHeight="1" x14ac:dyDescent="0.25">
      <c r="A87" s="33" t="s">
        <v>114</v>
      </c>
      <c r="B87" s="4">
        <v>819</v>
      </c>
      <c r="C87" s="20" t="s">
        <v>25</v>
      </c>
      <c r="D87" s="19">
        <v>0</v>
      </c>
    </row>
    <row r="88" spans="1:6" ht="33.75" hidden="1" customHeight="1" x14ac:dyDescent="0.25">
      <c r="A88" s="31" t="s">
        <v>115</v>
      </c>
      <c r="B88" s="4">
        <v>821</v>
      </c>
      <c r="C88" s="4"/>
      <c r="D88" s="5">
        <f>D89</f>
        <v>0</v>
      </c>
    </row>
    <row r="89" spans="1:6" ht="48" hidden="1" customHeight="1" x14ac:dyDescent="0.25">
      <c r="A89" s="32" t="s">
        <v>181</v>
      </c>
      <c r="B89" s="4">
        <v>821</v>
      </c>
      <c r="C89" s="20" t="s">
        <v>48</v>
      </c>
      <c r="D89" s="19">
        <v>0</v>
      </c>
    </row>
    <row r="90" spans="1:6" ht="17.25" hidden="1" customHeight="1" x14ac:dyDescent="0.25">
      <c r="A90" s="32" t="s">
        <v>175</v>
      </c>
      <c r="B90" s="4">
        <v>830</v>
      </c>
      <c r="C90" s="20"/>
      <c r="D90" s="19">
        <f>D91</f>
        <v>0</v>
      </c>
    </row>
    <row r="91" spans="1:6" ht="47.25" hidden="1" customHeight="1" x14ac:dyDescent="0.25">
      <c r="A91" s="33" t="s">
        <v>185</v>
      </c>
      <c r="B91" s="4">
        <v>830</v>
      </c>
      <c r="C91" s="20" t="s">
        <v>138</v>
      </c>
      <c r="D91" s="19">
        <v>0</v>
      </c>
    </row>
    <row r="92" spans="1:6" ht="18.75" hidden="1" customHeight="1" x14ac:dyDescent="0.25">
      <c r="A92" s="22" t="s">
        <v>175</v>
      </c>
      <c r="B92" s="4">
        <v>833</v>
      </c>
      <c r="C92" s="4"/>
      <c r="D92" s="5">
        <f>D93</f>
        <v>0</v>
      </c>
    </row>
    <row r="93" spans="1:6" ht="51" hidden="1" customHeight="1" x14ac:dyDescent="0.25">
      <c r="A93" s="32" t="s">
        <v>185</v>
      </c>
      <c r="B93" s="21">
        <v>833</v>
      </c>
      <c r="C93" s="20" t="s">
        <v>138</v>
      </c>
      <c r="D93" s="19">
        <v>0</v>
      </c>
    </row>
    <row r="94" spans="1:6" ht="33.75" hidden="1" customHeight="1" x14ac:dyDescent="0.25">
      <c r="A94" s="32" t="s">
        <v>201</v>
      </c>
      <c r="B94" s="21">
        <v>835</v>
      </c>
      <c r="C94" s="20"/>
      <c r="D94" s="19">
        <v>0</v>
      </c>
    </row>
    <row r="95" spans="1:6" ht="48.75" hidden="1" customHeight="1" x14ac:dyDescent="0.25">
      <c r="A95" s="33" t="s">
        <v>200</v>
      </c>
      <c r="B95" s="21">
        <v>835</v>
      </c>
      <c r="C95" s="20" t="s">
        <v>138</v>
      </c>
      <c r="D95" s="19">
        <v>0</v>
      </c>
    </row>
    <row r="96" spans="1:6" ht="17.25" customHeight="1" x14ac:dyDescent="0.25">
      <c r="A96" s="32" t="s">
        <v>140</v>
      </c>
      <c r="B96" s="21">
        <v>836</v>
      </c>
      <c r="C96" s="20" t="s">
        <v>320</v>
      </c>
      <c r="D96" s="19">
        <f>D97+D101+D102+D105+D106+D107+D108+D112+D113+D114+D100+D111+D99+D110+D103+D104</f>
        <v>2159.9</v>
      </c>
      <c r="F96" s="2"/>
    </row>
    <row r="97" spans="1:4" ht="63.75" customHeight="1" x14ac:dyDescent="0.25">
      <c r="A97" s="32" t="s">
        <v>190</v>
      </c>
      <c r="B97" s="21">
        <v>836</v>
      </c>
      <c r="C97" s="20" t="s">
        <v>141</v>
      </c>
      <c r="D97" s="19">
        <v>19.5</v>
      </c>
    </row>
    <row r="98" spans="1:4" ht="83.25" hidden="1" customHeight="1" x14ac:dyDescent="0.25">
      <c r="A98" s="32"/>
      <c r="B98" s="21"/>
      <c r="C98" s="20"/>
      <c r="D98" s="19"/>
    </row>
    <row r="99" spans="1:4" ht="78.75" customHeight="1" x14ac:dyDescent="0.25">
      <c r="A99" s="32" t="s">
        <v>306</v>
      </c>
      <c r="B99" s="21">
        <v>836</v>
      </c>
      <c r="C99" s="20" t="s">
        <v>142</v>
      </c>
      <c r="D99" s="19">
        <v>105</v>
      </c>
    </row>
    <row r="100" spans="1:4" ht="63" customHeight="1" x14ac:dyDescent="0.25">
      <c r="A100" s="32" t="s">
        <v>191</v>
      </c>
      <c r="B100" s="21">
        <v>836</v>
      </c>
      <c r="C100" s="20" t="s">
        <v>143</v>
      </c>
      <c r="D100" s="19">
        <v>46</v>
      </c>
    </row>
    <row r="101" spans="1:4" ht="77.25" customHeight="1" x14ac:dyDescent="0.25">
      <c r="A101" s="45" t="s">
        <v>277</v>
      </c>
      <c r="B101" s="46">
        <v>836</v>
      </c>
      <c r="C101" s="47" t="s">
        <v>144</v>
      </c>
      <c r="D101" s="49">
        <v>123.9</v>
      </c>
    </row>
    <row r="102" spans="1:4" ht="78.75" hidden="1" customHeight="1" x14ac:dyDescent="0.25">
      <c r="A102" s="32" t="s">
        <v>192</v>
      </c>
      <c r="B102" s="21">
        <v>836</v>
      </c>
      <c r="C102" s="20" t="s">
        <v>145</v>
      </c>
      <c r="D102" s="19">
        <v>0</v>
      </c>
    </row>
    <row r="103" spans="1:4" ht="78" customHeight="1" x14ac:dyDescent="0.25">
      <c r="A103" s="32" t="s">
        <v>192</v>
      </c>
      <c r="B103" s="21">
        <v>836</v>
      </c>
      <c r="C103" s="20" t="s">
        <v>145</v>
      </c>
      <c r="D103" s="19">
        <v>0.5</v>
      </c>
    </row>
    <row r="104" spans="1:4" ht="63" customHeight="1" x14ac:dyDescent="0.25">
      <c r="A104" s="32" t="s">
        <v>203</v>
      </c>
      <c r="B104" s="21">
        <v>836</v>
      </c>
      <c r="C104" s="20" t="s">
        <v>202</v>
      </c>
      <c r="D104" s="19">
        <v>15</v>
      </c>
    </row>
    <row r="105" spans="1:4" ht="63" customHeight="1" x14ac:dyDescent="0.25">
      <c r="A105" s="32" t="s">
        <v>193</v>
      </c>
      <c r="B105" s="21">
        <v>836</v>
      </c>
      <c r="C105" s="20" t="s">
        <v>146</v>
      </c>
      <c r="D105" s="19">
        <v>6</v>
      </c>
    </row>
    <row r="106" spans="1:4" ht="78.75" customHeight="1" x14ac:dyDescent="0.25">
      <c r="A106" s="32" t="s">
        <v>310</v>
      </c>
      <c r="B106" s="21">
        <v>836</v>
      </c>
      <c r="C106" s="20" t="s">
        <v>147</v>
      </c>
      <c r="D106" s="19">
        <v>706.6</v>
      </c>
    </row>
    <row r="107" spans="1:4" ht="48" customHeight="1" x14ac:dyDescent="0.25">
      <c r="A107" s="32" t="s">
        <v>311</v>
      </c>
      <c r="B107" s="21">
        <v>836</v>
      </c>
      <c r="C107" s="20" t="s">
        <v>148</v>
      </c>
      <c r="D107" s="19">
        <v>23.8</v>
      </c>
    </row>
    <row r="108" spans="1:4" ht="13.5" hidden="1" customHeight="1" x14ac:dyDescent="0.25">
      <c r="A108" s="32" t="s">
        <v>194</v>
      </c>
      <c r="B108" s="21">
        <v>836</v>
      </c>
      <c r="C108" s="20" t="s">
        <v>149</v>
      </c>
      <c r="D108" s="19">
        <v>0</v>
      </c>
    </row>
    <row r="109" spans="1:4" ht="63" customHeight="1" x14ac:dyDescent="0.25">
      <c r="A109" s="32" t="s">
        <v>312</v>
      </c>
      <c r="B109" s="21"/>
      <c r="C109" s="20"/>
      <c r="D109" s="19"/>
    </row>
    <row r="110" spans="1:4" ht="63" customHeight="1" x14ac:dyDescent="0.25">
      <c r="A110" s="32" t="s">
        <v>278</v>
      </c>
      <c r="B110" s="21">
        <v>836</v>
      </c>
      <c r="C110" s="20" t="s">
        <v>150</v>
      </c>
      <c r="D110" s="19">
        <v>6.8</v>
      </c>
    </row>
    <row r="111" spans="1:4" ht="47.25" hidden="1" customHeight="1" x14ac:dyDescent="0.25">
      <c r="A111" s="32" t="s">
        <v>240</v>
      </c>
      <c r="B111" s="21">
        <v>836</v>
      </c>
      <c r="C111" s="20" t="s">
        <v>151</v>
      </c>
      <c r="D111" s="19">
        <v>0</v>
      </c>
    </row>
    <row r="112" spans="1:4" ht="48" hidden="1" customHeight="1" x14ac:dyDescent="0.25">
      <c r="A112" s="32" t="s">
        <v>239</v>
      </c>
      <c r="B112" s="21"/>
      <c r="C112" s="20"/>
      <c r="D112" s="19"/>
    </row>
    <row r="113" spans="1:6" ht="63" customHeight="1" x14ac:dyDescent="0.25">
      <c r="A113" s="32" t="s">
        <v>279</v>
      </c>
      <c r="B113" s="21">
        <v>836</v>
      </c>
      <c r="C113" s="20" t="s">
        <v>152</v>
      </c>
      <c r="D113" s="19">
        <v>241.6</v>
      </c>
    </row>
    <row r="114" spans="1:6" ht="78.75" customHeight="1" x14ac:dyDescent="0.25">
      <c r="A114" s="32" t="s">
        <v>195</v>
      </c>
      <c r="B114" s="21">
        <v>836</v>
      </c>
      <c r="C114" s="20" t="s">
        <v>153</v>
      </c>
      <c r="D114" s="19">
        <v>865.2</v>
      </c>
    </row>
    <row r="115" spans="1:6" ht="17.25" hidden="1" customHeight="1" x14ac:dyDescent="0.25">
      <c r="A115" s="34" t="s">
        <v>189</v>
      </c>
      <c r="B115" s="10">
        <v>840</v>
      </c>
      <c r="C115" s="36"/>
      <c r="D115" s="35">
        <f>D116</f>
        <v>0</v>
      </c>
    </row>
    <row r="116" spans="1:6" ht="50.25" hidden="1" customHeight="1" x14ac:dyDescent="0.25">
      <c r="A116" s="32" t="s">
        <v>185</v>
      </c>
      <c r="B116" s="10">
        <v>840</v>
      </c>
      <c r="C116" s="20" t="s">
        <v>138</v>
      </c>
      <c r="D116" s="35">
        <v>0</v>
      </c>
    </row>
    <row r="117" spans="1:6" ht="17.25" customHeight="1" x14ac:dyDescent="0.25">
      <c r="A117" s="32" t="s">
        <v>176</v>
      </c>
      <c r="B117" s="10">
        <v>854</v>
      </c>
      <c r="C117" s="20" t="s">
        <v>320</v>
      </c>
      <c r="D117" s="35">
        <f>D118+D119</f>
        <v>712.1</v>
      </c>
    </row>
    <row r="118" spans="1:6" ht="48" customHeight="1" x14ac:dyDescent="0.25">
      <c r="A118" s="32" t="s">
        <v>200</v>
      </c>
      <c r="B118" s="10">
        <v>854</v>
      </c>
      <c r="C118" s="20" t="s">
        <v>138</v>
      </c>
      <c r="D118" s="35">
        <v>-13.6</v>
      </c>
    </row>
    <row r="119" spans="1:6" ht="126" customHeight="1" x14ac:dyDescent="0.25">
      <c r="A119" s="32" t="s">
        <v>272</v>
      </c>
      <c r="B119" s="10">
        <v>854</v>
      </c>
      <c r="C119" s="20" t="s">
        <v>154</v>
      </c>
      <c r="D119" s="35">
        <v>725.7</v>
      </c>
    </row>
    <row r="120" spans="1:6" ht="33" customHeight="1" x14ac:dyDescent="0.25">
      <c r="A120" s="34" t="s">
        <v>293</v>
      </c>
      <c r="B120" s="10">
        <v>902</v>
      </c>
      <c r="C120" s="10" t="s">
        <v>320</v>
      </c>
      <c r="D120" s="23">
        <f>D121+D122+D123+D125+D126+D127+D128+D130+D133+D134+D135+D136+D137+D138+D140+D141+D142+D145+D146+D148+D150+D143+D129</f>
        <v>180403.3</v>
      </c>
      <c r="F120" s="2"/>
    </row>
    <row r="121" spans="1:6" ht="32.25" customHeight="1" x14ac:dyDescent="0.25">
      <c r="A121" s="34" t="s">
        <v>104</v>
      </c>
      <c r="B121" s="10">
        <v>902</v>
      </c>
      <c r="C121" s="10" t="s">
        <v>116</v>
      </c>
      <c r="D121" s="23">
        <v>10</v>
      </c>
    </row>
    <row r="122" spans="1:6" ht="79.5" customHeight="1" x14ac:dyDescent="0.25">
      <c r="A122" s="34" t="s">
        <v>280</v>
      </c>
      <c r="B122" s="10">
        <v>902</v>
      </c>
      <c r="C122" s="10" t="s">
        <v>215</v>
      </c>
      <c r="D122" s="23">
        <v>134.1</v>
      </c>
    </row>
    <row r="123" spans="1:6" ht="33" customHeight="1" x14ac:dyDescent="0.25">
      <c r="A123" s="34" t="s">
        <v>281</v>
      </c>
      <c r="B123" s="10">
        <v>902</v>
      </c>
      <c r="C123" s="10" t="s">
        <v>155</v>
      </c>
      <c r="D123" s="23">
        <v>1852.4</v>
      </c>
    </row>
    <row r="124" spans="1:6" ht="32.25" hidden="1" customHeight="1" x14ac:dyDescent="0.25">
      <c r="A124" s="32" t="s">
        <v>49</v>
      </c>
      <c r="B124" s="10">
        <v>902</v>
      </c>
      <c r="C124" s="20" t="s">
        <v>50</v>
      </c>
      <c r="D124" s="23">
        <v>0</v>
      </c>
      <c r="F124" s="2"/>
    </row>
    <row r="125" spans="1:6" ht="18" customHeight="1" x14ac:dyDescent="0.25">
      <c r="A125" s="32" t="s">
        <v>282</v>
      </c>
      <c r="B125" s="10">
        <v>902</v>
      </c>
      <c r="C125" s="20" t="s">
        <v>52</v>
      </c>
      <c r="D125" s="23">
        <v>3851.5</v>
      </c>
    </row>
    <row r="126" spans="1:6" ht="63.75" customHeight="1" x14ac:dyDescent="0.25">
      <c r="A126" s="32" t="s">
        <v>283</v>
      </c>
      <c r="B126" s="10">
        <v>902</v>
      </c>
      <c r="C126" s="20" t="s">
        <v>85</v>
      </c>
      <c r="D126" s="23">
        <v>25.7</v>
      </c>
    </row>
    <row r="127" spans="1:6" ht="64.5" customHeight="1" x14ac:dyDescent="0.25">
      <c r="A127" s="32" t="s">
        <v>284</v>
      </c>
      <c r="B127" s="10">
        <v>902</v>
      </c>
      <c r="C127" s="20" t="s">
        <v>141</v>
      </c>
      <c r="D127" s="23">
        <v>5.4</v>
      </c>
    </row>
    <row r="128" spans="1:6" ht="80.25" customHeight="1" x14ac:dyDescent="0.25">
      <c r="A128" s="32" t="s">
        <v>313</v>
      </c>
      <c r="B128" s="10">
        <v>902</v>
      </c>
      <c r="C128" s="20" t="s">
        <v>142</v>
      </c>
      <c r="D128" s="23">
        <v>12</v>
      </c>
    </row>
    <row r="129" spans="1:4" ht="66" customHeight="1" x14ac:dyDescent="0.25">
      <c r="A129" s="32" t="s">
        <v>191</v>
      </c>
      <c r="B129" s="10">
        <v>902</v>
      </c>
      <c r="C129" s="20" t="s">
        <v>143</v>
      </c>
      <c r="D129" s="23">
        <v>2</v>
      </c>
    </row>
    <row r="130" spans="1:4" ht="34.5" customHeight="1" x14ac:dyDescent="0.25">
      <c r="A130" s="62" t="s">
        <v>214</v>
      </c>
      <c r="B130" s="60">
        <v>902</v>
      </c>
      <c r="C130" s="66" t="s">
        <v>156</v>
      </c>
      <c r="D130" s="64">
        <v>30</v>
      </c>
    </row>
    <row r="131" spans="1:4" ht="27" customHeight="1" x14ac:dyDescent="0.25">
      <c r="A131" s="63"/>
      <c r="B131" s="61"/>
      <c r="C131" s="67"/>
      <c r="D131" s="65"/>
    </row>
    <row r="132" spans="1:4" ht="64.5" hidden="1" customHeight="1" x14ac:dyDescent="0.25">
      <c r="A132" s="32" t="s">
        <v>203</v>
      </c>
      <c r="B132" s="10">
        <v>902</v>
      </c>
      <c r="C132" s="20" t="s">
        <v>202</v>
      </c>
      <c r="D132" s="23">
        <v>0</v>
      </c>
    </row>
    <row r="133" spans="1:4" ht="63" customHeight="1" x14ac:dyDescent="0.25">
      <c r="A133" s="32" t="s">
        <v>205</v>
      </c>
      <c r="B133" s="10">
        <v>902</v>
      </c>
      <c r="C133" s="20" t="s">
        <v>204</v>
      </c>
      <c r="D133" s="23">
        <v>22.5</v>
      </c>
    </row>
    <row r="134" spans="1:4" ht="78.75" customHeight="1" x14ac:dyDescent="0.25">
      <c r="A134" s="32" t="s">
        <v>195</v>
      </c>
      <c r="B134" s="10">
        <v>902</v>
      </c>
      <c r="C134" s="20" t="s">
        <v>153</v>
      </c>
      <c r="D134" s="23">
        <v>23.7</v>
      </c>
    </row>
    <row r="135" spans="1:4" ht="63" customHeight="1" x14ac:dyDescent="0.25">
      <c r="A135" s="32" t="s">
        <v>294</v>
      </c>
      <c r="B135" s="10">
        <v>902</v>
      </c>
      <c r="C135" s="20" t="s">
        <v>157</v>
      </c>
      <c r="D135" s="23">
        <v>2.8</v>
      </c>
    </row>
    <row r="136" spans="1:4" ht="62.25" customHeight="1" x14ac:dyDescent="0.25">
      <c r="A136" s="32" t="s">
        <v>285</v>
      </c>
      <c r="B136" s="10">
        <v>902</v>
      </c>
      <c r="C136" s="20" t="s">
        <v>162</v>
      </c>
      <c r="D136" s="23">
        <v>1059.9000000000001</v>
      </c>
    </row>
    <row r="137" spans="1:4" ht="48" customHeight="1" x14ac:dyDescent="0.25">
      <c r="A137" s="32" t="s">
        <v>158</v>
      </c>
      <c r="B137" s="10">
        <v>902</v>
      </c>
      <c r="C137" s="20" t="s">
        <v>159</v>
      </c>
      <c r="D137" s="23">
        <v>19.7</v>
      </c>
    </row>
    <row r="138" spans="1:4" ht="46.5" customHeight="1" x14ac:dyDescent="0.25">
      <c r="A138" s="32" t="s">
        <v>257</v>
      </c>
      <c r="B138" s="10">
        <v>902</v>
      </c>
      <c r="C138" s="20" t="s">
        <v>246</v>
      </c>
      <c r="D138" s="23">
        <v>124.9</v>
      </c>
    </row>
    <row r="139" spans="1:4" ht="18" hidden="1" customHeight="1" x14ac:dyDescent="0.25">
      <c r="A139" s="32" t="s">
        <v>53</v>
      </c>
      <c r="B139" s="10">
        <v>902</v>
      </c>
      <c r="C139" s="20" t="s">
        <v>54</v>
      </c>
      <c r="D139" s="23">
        <v>0</v>
      </c>
    </row>
    <row r="140" spans="1:4" ht="30.75" customHeight="1" x14ac:dyDescent="0.25">
      <c r="A140" s="32" t="s">
        <v>286</v>
      </c>
      <c r="B140" s="10">
        <v>902</v>
      </c>
      <c r="C140" s="20" t="s">
        <v>117</v>
      </c>
      <c r="D140" s="23">
        <v>14797.1</v>
      </c>
    </row>
    <row r="141" spans="1:4" ht="17.25" customHeight="1" x14ac:dyDescent="0.25">
      <c r="A141" s="32" t="s">
        <v>61</v>
      </c>
      <c r="B141" s="10">
        <v>902</v>
      </c>
      <c r="C141" s="20" t="s">
        <v>119</v>
      </c>
      <c r="D141" s="23">
        <v>6416.5</v>
      </c>
    </row>
    <row r="142" spans="1:4" ht="30.75" customHeight="1" x14ac:dyDescent="0.25">
      <c r="A142" s="32" t="s">
        <v>62</v>
      </c>
      <c r="B142" s="10">
        <v>902</v>
      </c>
      <c r="C142" s="20" t="s">
        <v>118</v>
      </c>
      <c r="D142" s="23">
        <v>8055.1</v>
      </c>
    </row>
    <row r="143" spans="1:4" ht="46.5" customHeight="1" x14ac:dyDescent="0.25">
      <c r="A143" s="32" t="s">
        <v>297</v>
      </c>
      <c r="B143" s="10">
        <v>902</v>
      </c>
      <c r="C143" s="20" t="s">
        <v>120</v>
      </c>
      <c r="D143" s="23">
        <v>7.6</v>
      </c>
    </row>
    <row r="144" spans="1:4" ht="18" hidden="1" customHeight="1" x14ac:dyDescent="0.25">
      <c r="A144" s="32"/>
      <c r="B144" s="10"/>
      <c r="C144" s="20"/>
      <c r="D144" s="23"/>
    </row>
    <row r="145" spans="1:7" ht="47.25" customHeight="1" x14ac:dyDescent="0.25">
      <c r="A145" s="32" t="s">
        <v>63</v>
      </c>
      <c r="B145" s="10">
        <v>902</v>
      </c>
      <c r="C145" s="20" t="s">
        <v>121</v>
      </c>
      <c r="D145" s="23">
        <v>2716.1</v>
      </c>
    </row>
    <row r="146" spans="1:7" ht="31.5" customHeight="1" x14ac:dyDescent="0.25">
      <c r="A146" s="32" t="s">
        <v>168</v>
      </c>
      <c r="B146" s="10">
        <v>902</v>
      </c>
      <c r="C146" s="20" t="s">
        <v>169</v>
      </c>
      <c r="D146" s="23">
        <v>104793.9</v>
      </c>
    </row>
    <row r="147" spans="1:7" ht="31.5" hidden="1" x14ac:dyDescent="0.25">
      <c r="A147" s="32" t="s">
        <v>98</v>
      </c>
      <c r="B147" s="10">
        <v>902</v>
      </c>
      <c r="C147" s="20" t="s">
        <v>105</v>
      </c>
      <c r="D147" s="23">
        <v>0</v>
      </c>
    </row>
    <row r="148" spans="1:7" ht="15.75" customHeight="1" x14ac:dyDescent="0.25">
      <c r="A148" s="32" t="s">
        <v>59</v>
      </c>
      <c r="B148" s="10">
        <v>902</v>
      </c>
      <c r="C148" s="20" t="s">
        <v>216</v>
      </c>
      <c r="D148" s="23">
        <v>43438.3</v>
      </c>
    </row>
    <row r="149" spans="1:7" ht="169.5" hidden="1" customHeight="1" x14ac:dyDescent="0.25">
      <c r="A149" s="32" t="s">
        <v>123</v>
      </c>
      <c r="B149" s="10">
        <v>902</v>
      </c>
      <c r="C149" s="20" t="s">
        <v>122</v>
      </c>
      <c r="D149" s="23">
        <v>0</v>
      </c>
    </row>
    <row r="150" spans="1:7" ht="46.5" customHeight="1" x14ac:dyDescent="0.25">
      <c r="A150" s="32" t="s">
        <v>92</v>
      </c>
      <c r="B150" s="10">
        <v>902</v>
      </c>
      <c r="C150" s="10" t="s">
        <v>124</v>
      </c>
      <c r="D150" s="23">
        <v>-6997.9</v>
      </c>
    </row>
    <row r="151" spans="1:7" ht="30.75" customHeight="1" x14ac:dyDescent="0.25">
      <c r="A151" s="30" t="s">
        <v>55</v>
      </c>
      <c r="B151" s="10">
        <v>905</v>
      </c>
      <c r="C151" s="10" t="s">
        <v>320</v>
      </c>
      <c r="D151" s="23">
        <f>D153+D154+D155+D152+D156+D159</f>
        <v>153021.4</v>
      </c>
      <c r="E151" s="2"/>
    </row>
    <row r="152" spans="1:7" ht="31.5" customHeight="1" x14ac:dyDescent="0.25">
      <c r="A152" s="30" t="s">
        <v>258</v>
      </c>
      <c r="B152" s="10">
        <v>905</v>
      </c>
      <c r="C152" s="10" t="s">
        <v>247</v>
      </c>
      <c r="D152" s="23">
        <v>7.9</v>
      </c>
      <c r="E152" s="2"/>
    </row>
    <row r="153" spans="1:7" ht="30.75" customHeight="1" x14ac:dyDescent="0.25">
      <c r="A153" s="32" t="s">
        <v>217</v>
      </c>
      <c r="B153" s="10">
        <v>905</v>
      </c>
      <c r="C153" s="20" t="s">
        <v>125</v>
      </c>
      <c r="D153" s="23">
        <v>38418.1</v>
      </c>
      <c r="G153" s="2"/>
    </row>
    <row r="154" spans="1:7" ht="31.5" customHeight="1" x14ac:dyDescent="0.25">
      <c r="A154" s="32" t="s">
        <v>99</v>
      </c>
      <c r="B154" s="10">
        <v>905</v>
      </c>
      <c r="C154" s="20" t="s">
        <v>126</v>
      </c>
      <c r="D154" s="23">
        <v>117438.6</v>
      </c>
    </row>
    <row r="155" spans="1:7" ht="16.5" customHeight="1" x14ac:dyDescent="0.25">
      <c r="A155" s="32" t="s">
        <v>163</v>
      </c>
      <c r="B155" s="10">
        <v>905</v>
      </c>
      <c r="C155" s="20" t="s">
        <v>164</v>
      </c>
      <c r="D155" s="23">
        <v>241.8</v>
      </c>
    </row>
    <row r="156" spans="1:7" ht="46.5" hidden="1" customHeight="1" x14ac:dyDescent="0.25">
      <c r="A156" s="32" t="s">
        <v>94</v>
      </c>
      <c r="B156" s="10">
        <v>905</v>
      </c>
      <c r="C156" s="20" t="s">
        <v>127</v>
      </c>
      <c r="D156" s="23">
        <v>0</v>
      </c>
    </row>
    <row r="157" spans="1:7" ht="18.75" hidden="1" customHeight="1" x14ac:dyDescent="0.25">
      <c r="A157" s="30" t="s">
        <v>51</v>
      </c>
      <c r="B157" s="10">
        <v>910</v>
      </c>
      <c r="C157" s="10" t="s">
        <v>52</v>
      </c>
      <c r="D157" s="23"/>
    </row>
    <row r="158" spans="1:7" ht="95.25" hidden="1" customHeight="1" x14ac:dyDescent="0.25">
      <c r="A158" s="30" t="s">
        <v>196</v>
      </c>
      <c r="B158" s="10">
        <v>910</v>
      </c>
      <c r="C158" s="10" t="s">
        <v>160</v>
      </c>
      <c r="D158" s="23"/>
    </row>
    <row r="159" spans="1:7" ht="45.75" customHeight="1" x14ac:dyDescent="0.25">
      <c r="A159" s="32" t="s">
        <v>92</v>
      </c>
      <c r="B159" s="10">
        <v>905</v>
      </c>
      <c r="C159" s="20" t="s">
        <v>124</v>
      </c>
      <c r="D159" s="23">
        <v>-3085</v>
      </c>
    </row>
    <row r="160" spans="1:7" ht="15.75" customHeight="1" x14ac:dyDescent="0.25">
      <c r="A160" s="32" t="s">
        <v>307</v>
      </c>
      <c r="B160" s="10">
        <v>910</v>
      </c>
      <c r="C160" s="20" t="s">
        <v>320</v>
      </c>
      <c r="D160" s="23">
        <f>D161+D163</f>
        <v>3675.8</v>
      </c>
    </row>
    <row r="161" spans="1:6" ht="47.25" customHeight="1" x14ac:dyDescent="0.25">
      <c r="A161" s="32" t="s">
        <v>311</v>
      </c>
      <c r="B161" s="10">
        <v>910</v>
      </c>
      <c r="C161" s="20" t="s">
        <v>160</v>
      </c>
      <c r="D161" s="23">
        <v>15</v>
      </c>
    </row>
    <row r="162" spans="1:6" ht="63.75" customHeight="1" x14ac:dyDescent="0.25">
      <c r="A162" s="32" t="s">
        <v>314</v>
      </c>
      <c r="B162" s="10"/>
      <c r="C162" s="20"/>
      <c r="D162" s="23"/>
    </row>
    <row r="163" spans="1:6" ht="48.75" customHeight="1" x14ac:dyDescent="0.25">
      <c r="A163" s="32" t="s">
        <v>63</v>
      </c>
      <c r="B163" s="10">
        <v>910</v>
      </c>
      <c r="C163" s="20" t="s">
        <v>121</v>
      </c>
      <c r="D163" s="23">
        <v>3660.8</v>
      </c>
    </row>
    <row r="164" spans="1:6" ht="31.5" customHeight="1" x14ac:dyDescent="0.25">
      <c r="A164" s="32" t="s">
        <v>67</v>
      </c>
      <c r="B164" s="10">
        <v>918</v>
      </c>
      <c r="C164" s="20" t="s">
        <v>320</v>
      </c>
      <c r="D164" s="23">
        <f>SUM(D165:D167)</f>
        <v>224836.3</v>
      </c>
      <c r="F164" s="2"/>
    </row>
    <row r="165" spans="1:6" s="11" customFormat="1" ht="17.25" customHeight="1" x14ac:dyDescent="0.25">
      <c r="A165" s="32" t="s">
        <v>51</v>
      </c>
      <c r="B165" s="10">
        <v>918</v>
      </c>
      <c r="C165" s="20" t="s">
        <v>52</v>
      </c>
      <c r="D165" s="23">
        <v>334.3</v>
      </c>
    </row>
    <row r="166" spans="1:6" s="12" customFormat="1" ht="66" customHeight="1" x14ac:dyDescent="0.25">
      <c r="A166" s="40" t="s">
        <v>285</v>
      </c>
      <c r="B166" s="39">
        <v>918</v>
      </c>
      <c r="C166" s="42" t="s">
        <v>162</v>
      </c>
      <c r="D166" s="41">
        <v>1147.2</v>
      </c>
    </row>
    <row r="167" spans="1:6" s="12" customFormat="1" ht="33" customHeight="1" x14ac:dyDescent="0.25">
      <c r="A167" s="40" t="s">
        <v>207</v>
      </c>
      <c r="B167" s="39">
        <v>918</v>
      </c>
      <c r="C167" s="42" t="s">
        <v>206</v>
      </c>
      <c r="D167" s="41">
        <v>223354.8</v>
      </c>
    </row>
    <row r="168" spans="1:6" ht="33" customHeight="1" x14ac:dyDescent="0.25">
      <c r="A168" s="30" t="s">
        <v>56</v>
      </c>
      <c r="B168" s="10">
        <v>920</v>
      </c>
      <c r="C168" s="10" t="s">
        <v>320</v>
      </c>
      <c r="D168" s="23">
        <f>D169+D170+D171+D172+D173+D174</f>
        <v>44810.5</v>
      </c>
      <c r="E168" s="2"/>
    </row>
    <row r="169" spans="1:6" ht="34.5" customHeight="1" x14ac:dyDescent="0.25">
      <c r="A169" s="32" t="s">
        <v>264</v>
      </c>
      <c r="B169" s="10">
        <v>920</v>
      </c>
      <c r="C169" s="20" t="s">
        <v>50</v>
      </c>
      <c r="D169" s="23">
        <v>434.4</v>
      </c>
    </row>
    <row r="170" spans="1:6" ht="19.5" customHeight="1" x14ac:dyDescent="0.25">
      <c r="A170" s="32" t="s">
        <v>51</v>
      </c>
      <c r="B170" s="10">
        <v>920</v>
      </c>
      <c r="C170" s="20" t="s">
        <v>52</v>
      </c>
      <c r="D170" s="23">
        <v>68.099999999999994</v>
      </c>
    </row>
    <row r="171" spans="1:6" ht="32.25" hidden="1" customHeight="1" x14ac:dyDescent="0.25">
      <c r="A171" s="32" t="s">
        <v>207</v>
      </c>
      <c r="B171" s="10">
        <v>920</v>
      </c>
      <c r="C171" s="20" t="s">
        <v>218</v>
      </c>
      <c r="D171" s="23">
        <v>0</v>
      </c>
    </row>
    <row r="172" spans="1:6" ht="48.75" customHeight="1" x14ac:dyDescent="0.25">
      <c r="A172" s="32" t="s">
        <v>63</v>
      </c>
      <c r="B172" s="10">
        <v>920</v>
      </c>
      <c r="C172" s="20" t="s">
        <v>121</v>
      </c>
      <c r="D172" s="23">
        <v>44261.9</v>
      </c>
    </row>
    <row r="173" spans="1:6" ht="12" hidden="1" customHeight="1" x14ac:dyDescent="0.25">
      <c r="A173" s="32" t="s">
        <v>94</v>
      </c>
      <c r="B173" s="10">
        <v>920</v>
      </c>
      <c r="C173" s="10" t="s">
        <v>127</v>
      </c>
      <c r="D173" s="23">
        <v>0</v>
      </c>
    </row>
    <row r="174" spans="1:6" ht="47.25" customHeight="1" x14ac:dyDescent="0.25">
      <c r="A174" s="32" t="s">
        <v>94</v>
      </c>
      <c r="B174" s="10">
        <v>920</v>
      </c>
      <c r="C174" s="10" t="s">
        <v>127</v>
      </c>
      <c r="D174" s="23">
        <v>46.1</v>
      </c>
    </row>
    <row r="175" spans="1:6" ht="32.25" customHeight="1" x14ac:dyDescent="0.25">
      <c r="A175" s="30" t="s">
        <v>57</v>
      </c>
      <c r="B175" s="10">
        <v>921</v>
      </c>
      <c r="C175" s="10" t="s">
        <v>320</v>
      </c>
      <c r="D175" s="23">
        <f>SUM(D176:D189)</f>
        <v>232598.30000000002</v>
      </c>
      <c r="F175" s="2"/>
    </row>
    <row r="176" spans="1:6" ht="47.25" customHeight="1" x14ac:dyDescent="0.25">
      <c r="A176" s="30" t="s">
        <v>222</v>
      </c>
      <c r="B176" s="10">
        <v>921</v>
      </c>
      <c r="C176" s="43" t="s">
        <v>221</v>
      </c>
      <c r="D176" s="23">
        <v>1250</v>
      </c>
      <c r="F176" s="2"/>
    </row>
    <row r="177" spans="1:10" ht="80.25" customHeight="1" x14ac:dyDescent="0.25">
      <c r="A177" s="30" t="s">
        <v>266</v>
      </c>
      <c r="B177" s="10">
        <v>921</v>
      </c>
      <c r="C177" s="43" t="s">
        <v>86</v>
      </c>
      <c r="D177" s="23">
        <v>102891.3</v>
      </c>
      <c r="F177" s="2"/>
    </row>
    <row r="178" spans="1:10" ht="63" customHeight="1" x14ac:dyDescent="0.25">
      <c r="A178" s="33" t="s">
        <v>287</v>
      </c>
      <c r="B178" s="10">
        <v>921</v>
      </c>
      <c r="C178" s="10" t="s">
        <v>84</v>
      </c>
      <c r="D178" s="23">
        <v>4593.5</v>
      </c>
    </row>
    <row r="179" spans="1:10" ht="33.75" customHeight="1" x14ac:dyDescent="0.25">
      <c r="A179" s="33" t="s">
        <v>236</v>
      </c>
      <c r="B179" s="10">
        <v>921</v>
      </c>
      <c r="C179" s="10" t="s">
        <v>77</v>
      </c>
      <c r="D179" s="23">
        <v>2568.1</v>
      </c>
    </row>
    <row r="180" spans="1:10" ht="47.25" customHeight="1" x14ac:dyDescent="0.25">
      <c r="A180" s="33" t="s">
        <v>7</v>
      </c>
      <c r="B180" s="10">
        <v>921</v>
      </c>
      <c r="C180" s="10" t="s">
        <v>6</v>
      </c>
      <c r="D180" s="23">
        <v>792</v>
      </c>
      <c r="F180" s="2"/>
    </row>
    <row r="181" spans="1:10" ht="63.75" customHeight="1" x14ac:dyDescent="0.25">
      <c r="A181" s="33" t="s">
        <v>220</v>
      </c>
      <c r="B181" s="10">
        <v>921</v>
      </c>
      <c r="C181" s="10" t="s">
        <v>219</v>
      </c>
      <c r="D181" s="23">
        <v>533.20000000000005</v>
      </c>
      <c r="F181" s="2"/>
    </row>
    <row r="182" spans="1:10" ht="78.75" hidden="1" customHeight="1" x14ac:dyDescent="0.25">
      <c r="A182" s="33" t="s">
        <v>129</v>
      </c>
      <c r="B182" s="10">
        <v>921</v>
      </c>
      <c r="C182" s="10" t="s">
        <v>128</v>
      </c>
      <c r="D182" s="23">
        <v>0</v>
      </c>
      <c r="F182" s="2"/>
    </row>
    <row r="183" spans="1:10" ht="78.75" hidden="1" customHeight="1" x14ac:dyDescent="0.25">
      <c r="A183" s="33" t="s">
        <v>136</v>
      </c>
      <c r="B183" s="10">
        <v>921</v>
      </c>
      <c r="C183" s="10" t="s">
        <v>130</v>
      </c>
      <c r="D183" s="23">
        <v>0</v>
      </c>
      <c r="F183" s="2"/>
    </row>
    <row r="184" spans="1:10" ht="47.25" customHeight="1" x14ac:dyDescent="0.25">
      <c r="A184" s="33" t="s">
        <v>267</v>
      </c>
      <c r="B184" s="10">
        <v>921</v>
      </c>
      <c r="C184" s="10" t="s">
        <v>87</v>
      </c>
      <c r="D184" s="23">
        <v>10030</v>
      </c>
      <c r="F184" s="2"/>
    </row>
    <row r="185" spans="1:10" ht="80.25" customHeight="1" x14ac:dyDescent="0.25">
      <c r="A185" s="32" t="s">
        <v>238</v>
      </c>
      <c r="B185" s="10">
        <v>921</v>
      </c>
      <c r="C185" s="20" t="s">
        <v>131</v>
      </c>
      <c r="D185" s="23">
        <v>2601.3000000000002</v>
      </c>
    </row>
    <row r="186" spans="1:10" ht="63" customHeight="1" x14ac:dyDescent="0.25">
      <c r="A186" s="32" t="s">
        <v>285</v>
      </c>
      <c r="B186" s="10">
        <v>921</v>
      </c>
      <c r="C186" s="20" t="s">
        <v>162</v>
      </c>
      <c r="D186" s="23">
        <v>2890.8</v>
      </c>
    </row>
    <row r="187" spans="1:10" ht="15.75" customHeight="1" x14ac:dyDescent="0.25">
      <c r="A187" s="32" t="s">
        <v>53</v>
      </c>
      <c r="B187" s="10">
        <v>921</v>
      </c>
      <c r="C187" s="20" t="s">
        <v>54</v>
      </c>
      <c r="D187" s="23">
        <v>60.8</v>
      </c>
    </row>
    <row r="188" spans="1:10" ht="17.25" customHeight="1" x14ac:dyDescent="0.25">
      <c r="A188" s="32" t="s">
        <v>61</v>
      </c>
      <c r="B188" s="10">
        <v>921</v>
      </c>
      <c r="C188" s="20" t="s">
        <v>119</v>
      </c>
      <c r="D188" s="23">
        <v>669.6</v>
      </c>
    </row>
    <row r="189" spans="1:10" ht="31.5" customHeight="1" x14ac:dyDescent="0.25">
      <c r="A189" s="32" t="s">
        <v>62</v>
      </c>
      <c r="B189" s="10">
        <v>921</v>
      </c>
      <c r="C189" s="20" t="s">
        <v>118</v>
      </c>
      <c r="D189" s="23">
        <v>103717.7</v>
      </c>
      <c r="J189" s="6" t="s">
        <v>88</v>
      </c>
    </row>
    <row r="190" spans="1:10" ht="32.25" customHeight="1" x14ac:dyDescent="0.25">
      <c r="A190" s="30" t="s">
        <v>95</v>
      </c>
      <c r="B190" s="10">
        <v>923</v>
      </c>
      <c r="C190" s="20" t="s">
        <v>320</v>
      </c>
      <c r="D190" s="23">
        <f>D192+D193+D194+D195</f>
        <v>28522.799999999999</v>
      </c>
    </row>
    <row r="191" spans="1:10" ht="20.25" hidden="1" customHeight="1" x14ac:dyDescent="0.25">
      <c r="A191" s="30" t="s">
        <v>51</v>
      </c>
      <c r="B191" s="10">
        <v>923</v>
      </c>
      <c r="C191" s="20" t="s">
        <v>52</v>
      </c>
      <c r="D191" s="23">
        <v>0</v>
      </c>
    </row>
    <row r="192" spans="1:10" ht="16.5" customHeight="1" x14ac:dyDescent="0.25">
      <c r="A192" s="30" t="s">
        <v>163</v>
      </c>
      <c r="B192" s="10">
        <v>923</v>
      </c>
      <c r="C192" s="20" t="s">
        <v>164</v>
      </c>
      <c r="D192" s="23">
        <v>25852.6</v>
      </c>
    </row>
    <row r="193" spans="1:6" ht="34.5" hidden="1" customHeight="1" x14ac:dyDescent="0.25">
      <c r="A193" s="30" t="s">
        <v>224</v>
      </c>
      <c r="B193" s="10">
        <v>923</v>
      </c>
      <c r="C193" s="20" t="s">
        <v>223</v>
      </c>
      <c r="D193" s="23">
        <v>0</v>
      </c>
    </row>
    <row r="194" spans="1:6" ht="31.5" customHeight="1" x14ac:dyDescent="0.25">
      <c r="A194" s="32" t="s">
        <v>62</v>
      </c>
      <c r="B194" s="10">
        <v>923</v>
      </c>
      <c r="C194" s="20" t="s">
        <v>118</v>
      </c>
      <c r="D194" s="23">
        <v>2223.3000000000002</v>
      </c>
    </row>
    <row r="195" spans="1:6" ht="45.75" customHeight="1" x14ac:dyDescent="0.25">
      <c r="A195" s="32" t="s">
        <v>63</v>
      </c>
      <c r="B195" s="10">
        <v>923</v>
      </c>
      <c r="C195" s="20" t="s">
        <v>121</v>
      </c>
      <c r="D195" s="23">
        <v>446.9</v>
      </c>
    </row>
    <row r="196" spans="1:6" ht="48" hidden="1" customHeight="1" x14ac:dyDescent="0.25">
      <c r="A196" s="32" t="s">
        <v>92</v>
      </c>
      <c r="B196" s="10">
        <v>923</v>
      </c>
      <c r="C196" s="20" t="s">
        <v>124</v>
      </c>
      <c r="D196" s="23">
        <v>0</v>
      </c>
    </row>
    <row r="197" spans="1:6" ht="32.25" customHeight="1" x14ac:dyDescent="0.25">
      <c r="A197" s="30" t="s">
        <v>58</v>
      </c>
      <c r="B197" s="10">
        <v>925</v>
      </c>
      <c r="C197" s="10" t="s">
        <v>320</v>
      </c>
      <c r="D197" s="23">
        <f>D198+D199+D202+D203+D204+D205+D206+D207+D208+D211+D212+D213+D214+D215+D217+D218+D219+D220+D221</f>
        <v>1766578.8000000005</v>
      </c>
      <c r="F197" s="2"/>
    </row>
    <row r="198" spans="1:6" ht="17.25" customHeight="1" x14ac:dyDescent="0.25">
      <c r="A198" s="32" t="s">
        <v>51</v>
      </c>
      <c r="B198" s="10">
        <v>925</v>
      </c>
      <c r="C198" s="20" t="s">
        <v>52</v>
      </c>
      <c r="D198" s="23">
        <v>9223.1</v>
      </c>
      <c r="E198" s="2"/>
    </row>
    <row r="199" spans="1:6" ht="63" customHeight="1" x14ac:dyDescent="0.25">
      <c r="A199" s="32" t="s">
        <v>315</v>
      </c>
      <c r="B199" s="10">
        <v>925</v>
      </c>
      <c r="C199" s="20" t="s">
        <v>85</v>
      </c>
      <c r="D199" s="23">
        <v>25.5</v>
      </c>
      <c r="E199" s="2"/>
    </row>
    <row r="200" spans="1:6" ht="63.75" hidden="1" customHeight="1" x14ac:dyDescent="0.25">
      <c r="A200" s="32" t="s">
        <v>182</v>
      </c>
      <c r="B200" s="10">
        <v>925</v>
      </c>
      <c r="C200" s="20" t="s">
        <v>157</v>
      </c>
      <c r="D200" s="23">
        <v>0</v>
      </c>
    </row>
    <row r="201" spans="1:6" ht="48.75" hidden="1" customHeight="1" x14ac:dyDescent="0.25">
      <c r="A201" s="32" t="s">
        <v>158</v>
      </c>
      <c r="B201" s="10">
        <v>925</v>
      </c>
      <c r="C201" s="20" t="s">
        <v>159</v>
      </c>
      <c r="D201" s="23">
        <v>0</v>
      </c>
    </row>
    <row r="202" spans="1:6" ht="48.75" customHeight="1" x14ac:dyDescent="0.25">
      <c r="A202" s="32" t="s">
        <v>165</v>
      </c>
      <c r="B202" s="10">
        <v>925</v>
      </c>
      <c r="C202" s="20" t="s">
        <v>166</v>
      </c>
      <c r="D202" s="23">
        <v>64427.199999999997</v>
      </c>
    </row>
    <row r="203" spans="1:6" ht="63.75" customHeight="1" x14ac:dyDescent="0.25">
      <c r="A203" s="32" t="s">
        <v>259</v>
      </c>
      <c r="B203" s="10">
        <v>925</v>
      </c>
      <c r="C203" s="20" t="s">
        <v>248</v>
      </c>
      <c r="D203" s="23">
        <v>1040.4000000000001</v>
      </c>
    </row>
    <row r="204" spans="1:6" ht="18" customHeight="1" x14ac:dyDescent="0.25">
      <c r="A204" s="32" t="s">
        <v>61</v>
      </c>
      <c r="B204" s="10">
        <v>925</v>
      </c>
      <c r="C204" s="20" t="s">
        <v>119</v>
      </c>
      <c r="D204" s="23">
        <v>16041.4</v>
      </c>
    </row>
    <row r="205" spans="1:6" ht="31.5" customHeight="1" x14ac:dyDescent="0.25">
      <c r="A205" s="32" t="s">
        <v>62</v>
      </c>
      <c r="B205" s="10">
        <v>925</v>
      </c>
      <c r="C205" s="20" t="s">
        <v>118</v>
      </c>
      <c r="D205" s="23">
        <v>1536119.6</v>
      </c>
    </row>
    <row r="206" spans="1:6" ht="62.25" customHeight="1" x14ac:dyDescent="0.25">
      <c r="A206" s="32" t="s">
        <v>288</v>
      </c>
      <c r="B206" s="10">
        <v>925</v>
      </c>
      <c r="C206" s="20" t="s">
        <v>268</v>
      </c>
      <c r="D206" s="23">
        <v>15091.3</v>
      </c>
    </row>
    <row r="207" spans="1:6" ht="63" customHeight="1" x14ac:dyDescent="0.25">
      <c r="A207" s="32" t="s">
        <v>298</v>
      </c>
      <c r="B207" s="10">
        <v>925</v>
      </c>
      <c r="C207" s="20" t="s">
        <v>249</v>
      </c>
      <c r="D207" s="23">
        <v>5605.3</v>
      </c>
    </row>
    <row r="208" spans="1:6" ht="95.25" customHeight="1" x14ac:dyDescent="0.25">
      <c r="A208" s="32" t="s">
        <v>289</v>
      </c>
      <c r="B208" s="10">
        <v>925</v>
      </c>
      <c r="C208" s="20" t="s">
        <v>227</v>
      </c>
      <c r="D208" s="23">
        <v>92520.1</v>
      </c>
    </row>
    <row r="209" spans="1:5" ht="63" hidden="1" customHeight="1" x14ac:dyDescent="0.25">
      <c r="A209" s="32" t="s">
        <v>226</v>
      </c>
      <c r="B209" s="10">
        <v>925</v>
      </c>
      <c r="C209" s="20" t="s">
        <v>225</v>
      </c>
      <c r="D209" s="23">
        <v>0</v>
      </c>
    </row>
    <row r="210" spans="1:5" ht="65.25" hidden="1" customHeight="1" x14ac:dyDescent="0.25">
      <c r="A210" s="32" t="s">
        <v>179</v>
      </c>
      <c r="B210" s="10">
        <v>925</v>
      </c>
      <c r="C210" s="20" t="s">
        <v>167</v>
      </c>
      <c r="D210" s="23">
        <v>0</v>
      </c>
    </row>
    <row r="211" spans="1:5" ht="111" customHeight="1" x14ac:dyDescent="0.25">
      <c r="A211" s="32" t="s">
        <v>316</v>
      </c>
      <c r="B211" s="10">
        <v>925</v>
      </c>
      <c r="C211" s="20" t="s">
        <v>270</v>
      </c>
      <c r="D211" s="23">
        <v>598.9</v>
      </c>
    </row>
    <row r="212" spans="1:5" ht="31.5" customHeight="1" x14ac:dyDescent="0.25">
      <c r="A212" s="32" t="s">
        <v>168</v>
      </c>
      <c r="B212" s="10">
        <v>925</v>
      </c>
      <c r="C212" s="20" t="s">
        <v>169</v>
      </c>
      <c r="D212" s="23">
        <v>4800</v>
      </c>
    </row>
    <row r="213" spans="1:5" ht="16.5" customHeight="1" x14ac:dyDescent="0.25">
      <c r="A213" s="32" t="s">
        <v>59</v>
      </c>
      <c r="B213" s="10">
        <v>925</v>
      </c>
      <c r="C213" s="20" t="s">
        <v>216</v>
      </c>
      <c r="D213" s="23">
        <v>1500</v>
      </c>
    </row>
    <row r="214" spans="1:5" ht="31.5" customHeight="1" x14ac:dyDescent="0.25">
      <c r="A214" s="32" t="s">
        <v>64</v>
      </c>
      <c r="B214" s="10">
        <v>925</v>
      </c>
      <c r="C214" s="20" t="s">
        <v>132</v>
      </c>
      <c r="D214" s="23">
        <v>27116.5</v>
      </c>
    </row>
    <row r="215" spans="1:5" ht="32.25" customHeight="1" x14ac:dyDescent="0.25">
      <c r="A215" s="32" t="s">
        <v>170</v>
      </c>
      <c r="B215" s="10">
        <v>925</v>
      </c>
      <c r="C215" s="20" t="s">
        <v>171</v>
      </c>
      <c r="D215" s="23">
        <v>1726.1</v>
      </c>
    </row>
    <row r="216" spans="1:5" ht="79.5" hidden="1" customHeight="1" x14ac:dyDescent="0.25">
      <c r="A216" s="32" t="s">
        <v>213</v>
      </c>
      <c r="B216" s="10">
        <v>925</v>
      </c>
      <c r="C216" s="20" t="s">
        <v>212</v>
      </c>
      <c r="D216" s="23">
        <v>0</v>
      </c>
    </row>
    <row r="217" spans="1:5" ht="30.75" customHeight="1" x14ac:dyDescent="0.25">
      <c r="A217" s="32" t="s">
        <v>260</v>
      </c>
      <c r="B217" s="10">
        <v>925</v>
      </c>
      <c r="C217" s="20" t="s">
        <v>250</v>
      </c>
      <c r="D217" s="23">
        <v>161.80000000000001</v>
      </c>
    </row>
    <row r="218" spans="1:5" ht="62.25" customHeight="1" x14ac:dyDescent="0.25">
      <c r="A218" s="32" t="s">
        <v>209</v>
      </c>
      <c r="B218" s="10">
        <v>925</v>
      </c>
      <c r="C218" s="20" t="s">
        <v>208</v>
      </c>
      <c r="D218" s="23">
        <v>-6309.1</v>
      </c>
    </row>
    <row r="219" spans="1:5" ht="31.5" customHeight="1" x14ac:dyDescent="0.25">
      <c r="A219" s="32" t="s">
        <v>290</v>
      </c>
      <c r="B219" s="10">
        <v>925</v>
      </c>
      <c r="C219" s="20" t="s">
        <v>271</v>
      </c>
      <c r="D219" s="23">
        <v>-2.4</v>
      </c>
    </row>
    <row r="220" spans="1:5" ht="93" customHeight="1" x14ac:dyDescent="0.25">
      <c r="A220" s="32" t="s">
        <v>291</v>
      </c>
      <c r="B220" s="10">
        <v>925</v>
      </c>
      <c r="C220" s="20" t="s">
        <v>265</v>
      </c>
      <c r="D220" s="23">
        <v>-2378.5</v>
      </c>
    </row>
    <row r="221" spans="1:5" ht="47.25" customHeight="1" x14ac:dyDescent="0.25">
      <c r="A221" s="32" t="s">
        <v>92</v>
      </c>
      <c r="B221" s="10">
        <v>925</v>
      </c>
      <c r="C221" s="20" t="s">
        <v>124</v>
      </c>
      <c r="D221" s="23">
        <v>-728.4</v>
      </c>
    </row>
    <row r="222" spans="1:5" ht="17.25" customHeight="1" x14ac:dyDescent="0.25">
      <c r="A222" s="32" t="s">
        <v>107</v>
      </c>
      <c r="B222" s="10">
        <v>926</v>
      </c>
      <c r="C222" s="20" t="s">
        <v>320</v>
      </c>
      <c r="D222" s="23">
        <f>D223+D224+D225+D227+D228+D226</f>
        <v>13975.1</v>
      </c>
    </row>
    <row r="223" spans="1:5" ht="16.5" customHeight="1" x14ac:dyDescent="0.25">
      <c r="A223" s="32" t="s">
        <v>51</v>
      </c>
      <c r="B223" s="10">
        <v>926</v>
      </c>
      <c r="C223" s="20" t="s">
        <v>52</v>
      </c>
      <c r="D223" s="23">
        <v>0.8</v>
      </c>
      <c r="E223" s="2"/>
    </row>
    <row r="224" spans="1:5" ht="18.75" hidden="1" customHeight="1" x14ac:dyDescent="0.25">
      <c r="A224" s="32" t="s">
        <v>229</v>
      </c>
      <c r="B224" s="10">
        <v>926</v>
      </c>
      <c r="C224" s="20" t="s">
        <v>228</v>
      </c>
      <c r="D224" s="23">
        <v>0</v>
      </c>
    </row>
    <row r="225" spans="1:5" ht="18" hidden="1" customHeight="1" x14ac:dyDescent="0.25">
      <c r="A225" s="32" t="s">
        <v>61</v>
      </c>
      <c r="B225" s="10">
        <v>926</v>
      </c>
      <c r="C225" s="20" t="s">
        <v>119</v>
      </c>
      <c r="D225" s="23">
        <v>0</v>
      </c>
    </row>
    <row r="226" spans="1:5" ht="16.5" customHeight="1" x14ac:dyDescent="0.25">
      <c r="A226" s="32" t="s">
        <v>61</v>
      </c>
      <c r="B226" s="10">
        <v>926</v>
      </c>
      <c r="C226" s="20" t="s">
        <v>119</v>
      </c>
      <c r="D226" s="23">
        <v>13899</v>
      </c>
    </row>
    <row r="227" spans="1:5" ht="31.5" customHeight="1" x14ac:dyDescent="0.25">
      <c r="A227" s="32" t="s">
        <v>62</v>
      </c>
      <c r="B227" s="10">
        <v>926</v>
      </c>
      <c r="C227" s="20" t="s">
        <v>118</v>
      </c>
      <c r="D227" s="23">
        <v>75.3</v>
      </c>
    </row>
    <row r="228" spans="1:5" ht="18" hidden="1" customHeight="1" x14ac:dyDescent="0.25">
      <c r="A228" s="32" t="s">
        <v>59</v>
      </c>
      <c r="B228" s="10">
        <v>926</v>
      </c>
      <c r="C228" s="20" t="s">
        <v>216</v>
      </c>
      <c r="D228" s="23">
        <v>0</v>
      </c>
    </row>
    <row r="229" spans="1:5" ht="34.5" hidden="1" customHeight="1" x14ac:dyDescent="0.25">
      <c r="A229" s="32" t="s">
        <v>94</v>
      </c>
      <c r="B229" s="10">
        <v>926</v>
      </c>
      <c r="C229" s="20" t="s">
        <v>127</v>
      </c>
      <c r="D229" s="23"/>
    </row>
    <row r="230" spans="1:5" ht="48.75" hidden="1" customHeight="1" x14ac:dyDescent="0.25">
      <c r="A230" s="32" t="s">
        <v>62</v>
      </c>
      <c r="B230" s="10">
        <v>928</v>
      </c>
      <c r="C230" s="20" t="s">
        <v>91</v>
      </c>
      <c r="D230" s="23">
        <v>0</v>
      </c>
    </row>
    <row r="231" spans="1:5" ht="31.5" hidden="1" x14ac:dyDescent="0.25">
      <c r="A231" s="32" t="s">
        <v>64</v>
      </c>
      <c r="B231" s="10">
        <v>928</v>
      </c>
      <c r="C231" s="20" t="s">
        <v>65</v>
      </c>
      <c r="D231" s="23">
        <v>0</v>
      </c>
    </row>
    <row r="232" spans="1:5" ht="47.25" hidden="1" x14ac:dyDescent="0.25">
      <c r="A232" s="32" t="s">
        <v>92</v>
      </c>
      <c r="B232" s="10">
        <v>928</v>
      </c>
      <c r="C232" s="10" t="s">
        <v>93</v>
      </c>
      <c r="D232" s="23">
        <v>0</v>
      </c>
    </row>
    <row r="233" spans="1:5" ht="31.5" x14ac:dyDescent="0.25">
      <c r="A233" s="32" t="s">
        <v>108</v>
      </c>
      <c r="B233" s="10">
        <v>929</v>
      </c>
      <c r="C233" s="20" t="s">
        <v>320</v>
      </c>
      <c r="D233" s="23">
        <f>D234+D236+D237+D238+D239+D241</f>
        <v>43683.000000000007</v>
      </c>
      <c r="E233" s="2"/>
    </row>
    <row r="234" spans="1:5" ht="66" hidden="1" customHeight="1" x14ac:dyDescent="0.25">
      <c r="A234" s="32" t="s">
        <v>161</v>
      </c>
      <c r="B234" s="10">
        <v>929</v>
      </c>
      <c r="C234" s="20" t="s">
        <v>162</v>
      </c>
      <c r="D234" s="23">
        <v>0</v>
      </c>
      <c r="E234" s="2"/>
    </row>
    <row r="235" spans="1:5" ht="31.5" hidden="1" x14ac:dyDescent="0.25">
      <c r="A235" s="32" t="s">
        <v>177</v>
      </c>
      <c r="B235" s="10">
        <v>929</v>
      </c>
      <c r="C235" s="20" t="s">
        <v>172</v>
      </c>
      <c r="D235" s="23">
        <v>0</v>
      </c>
    </row>
    <row r="236" spans="1:5" ht="16.5" customHeight="1" x14ac:dyDescent="0.25">
      <c r="A236" s="32" t="s">
        <v>61</v>
      </c>
      <c r="B236" s="10">
        <v>929</v>
      </c>
      <c r="C236" s="20" t="s">
        <v>119</v>
      </c>
      <c r="D236" s="23">
        <v>42205.3</v>
      </c>
    </row>
    <row r="237" spans="1:5" ht="30.75" customHeight="1" x14ac:dyDescent="0.25">
      <c r="A237" s="32" t="s">
        <v>62</v>
      </c>
      <c r="B237" s="10">
        <v>929</v>
      </c>
      <c r="C237" s="20" t="s">
        <v>118</v>
      </c>
      <c r="D237" s="23">
        <v>593.79999999999995</v>
      </c>
    </row>
    <row r="238" spans="1:5" ht="32.25" customHeight="1" x14ac:dyDescent="0.25">
      <c r="A238" s="32" t="s">
        <v>168</v>
      </c>
      <c r="B238" s="10">
        <v>929</v>
      </c>
      <c r="C238" s="20" t="s">
        <v>169</v>
      </c>
      <c r="D238" s="23">
        <v>300</v>
      </c>
    </row>
    <row r="239" spans="1:5" ht="33" customHeight="1" x14ac:dyDescent="0.25">
      <c r="A239" s="32" t="s">
        <v>64</v>
      </c>
      <c r="B239" s="10">
        <v>929</v>
      </c>
      <c r="C239" s="20" t="s">
        <v>132</v>
      </c>
      <c r="D239" s="23">
        <v>791</v>
      </c>
    </row>
    <row r="240" spans="1:5" ht="37.5" hidden="1" customHeight="1" x14ac:dyDescent="0.25">
      <c r="A240" s="32" t="s">
        <v>211</v>
      </c>
      <c r="B240" s="10">
        <v>929</v>
      </c>
      <c r="C240" s="20" t="s">
        <v>210</v>
      </c>
      <c r="D240" s="23">
        <v>0</v>
      </c>
    </row>
    <row r="241" spans="1:6" ht="48.75" customHeight="1" x14ac:dyDescent="0.25">
      <c r="A241" s="32" t="s">
        <v>92</v>
      </c>
      <c r="B241" s="10">
        <v>929</v>
      </c>
      <c r="C241" s="20" t="s">
        <v>124</v>
      </c>
      <c r="D241" s="23">
        <v>-207.1</v>
      </c>
    </row>
    <row r="242" spans="1:6" ht="32.25" customHeight="1" x14ac:dyDescent="0.25">
      <c r="A242" s="32" t="s">
        <v>109</v>
      </c>
      <c r="B242" s="10">
        <v>934</v>
      </c>
      <c r="C242" s="20" t="s">
        <v>320</v>
      </c>
      <c r="D242" s="23">
        <f>D243+D244</f>
        <v>675</v>
      </c>
    </row>
    <row r="243" spans="1:6" ht="31.5" customHeight="1" x14ac:dyDescent="0.25">
      <c r="A243" s="32" t="s">
        <v>168</v>
      </c>
      <c r="B243" s="10">
        <v>934</v>
      </c>
      <c r="C243" s="20" t="s">
        <v>169</v>
      </c>
      <c r="D243" s="23">
        <v>600</v>
      </c>
    </row>
    <row r="244" spans="1:6" ht="16.5" customHeight="1" x14ac:dyDescent="0.25">
      <c r="A244" s="32" t="s">
        <v>59</v>
      </c>
      <c r="B244" s="10">
        <v>934</v>
      </c>
      <c r="C244" s="20" t="s">
        <v>216</v>
      </c>
      <c r="D244" s="23">
        <v>75</v>
      </c>
    </row>
    <row r="245" spans="1:6" ht="32.25" customHeight="1" x14ac:dyDescent="0.25">
      <c r="A245" s="32" t="s">
        <v>261</v>
      </c>
      <c r="B245" s="10">
        <v>942</v>
      </c>
      <c r="C245" s="20" t="s">
        <v>320</v>
      </c>
      <c r="D245" s="23">
        <f>D246</f>
        <v>-5.6</v>
      </c>
    </row>
    <row r="246" spans="1:6" ht="48" customHeight="1" x14ac:dyDescent="0.25">
      <c r="A246" s="32" t="s">
        <v>92</v>
      </c>
      <c r="B246" s="10">
        <v>942</v>
      </c>
      <c r="C246" s="20" t="s">
        <v>124</v>
      </c>
      <c r="D246" s="23">
        <v>-5.6</v>
      </c>
    </row>
    <row r="247" spans="1:6" ht="32.25" customHeight="1" x14ac:dyDescent="0.25">
      <c r="A247" s="30" t="s">
        <v>60</v>
      </c>
      <c r="B247" s="10">
        <v>953</v>
      </c>
      <c r="C247" s="10" t="s">
        <v>320</v>
      </c>
      <c r="D247" s="23">
        <f>D251</f>
        <v>54694</v>
      </c>
      <c r="F247" s="2"/>
    </row>
    <row r="248" spans="1:6" ht="36" hidden="1" customHeight="1" x14ac:dyDescent="0.25">
      <c r="A248" s="32" t="s">
        <v>62</v>
      </c>
      <c r="B248" s="10">
        <v>953</v>
      </c>
      <c r="C248" s="20" t="s">
        <v>118</v>
      </c>
      <c r="D248" s="23">
        <v>0</v>
      </c>
      <c r="F248" s="2"/>
    </row>
    <row r="249" spans="1:6" ht="45" hidden="1" customHeight="1" x14ac:dyDescent="0.25">
      <c r="A249" s="32" t="s">
        <v>66</v>
      </c>
      <c r="B249" s="10">
        <v>953</v>
      </c>
      <c r="C249" s="20" t="s">
        <v>133</v>
      </c>
      <c r="D249" s="23">
        <v>0</v>
      </c>
    </row>
    <row r="250" spans="1:6" ht="48.75" hidden="1" customHeight="1" x14ac:dyDescent="0.25">
      <c r="A250" s="32" t="s">
        <v>180</v>
      </c>
      <c r="B250" s="10">
        <v>953</v>
      </c>
      <c r="C250" s="20" t="s">
        <v>134</v>
      </c>
      <c r="D250" s="23"/>
    </row>
    <row r="251" spans="1:6" ht="32.25" customHeight="1" x14ac:dyDescent="0.25">
      <c r="A251" s="32" t="s">
        <v>231</v>
      </c>
      <c r="B251" s="10">
        <v>953</v>
      </c>
      <c r="C251" s="20" t="s">
        <v>230</v>
      </c>
      <c r="D251" s="23">
        <v>54694</v>
      </c>
    </row>
    <row r="252" spans="1:6" ht="17.25" customHeight="1" x14ac:dyDescent="0.25">
      <c r="A252" s="32" t="s">
        <v>135</v>
      </c>
      <c r="B252" s="10">
        <v>992</v>
      </c>
      <c r="C252" s="10" t="s">
        <v>320</v>
      </c>
      <c r="D252" s="23">
        <f>SUM(D253:D255)</f>
        <v>128608.6</v>
      </c>
      <c r="F252" s="2"/>
    </row>
    <row r="253" spans="1:6" ht="63.75" customHeight="1" x14ac:dyDescent="0.25">
      <c r="A253" s="32" t="s">
        <v>292</v>
      </c>
      <c r="B253" s="10">
        <v>992</v>
      </c>
      <c r="C253" s="10" t="s">
        <v>76</v>
      </c>
      <c r="D253" s="23">
        <v>99105.600000000006</v>
      </c>
      <c r="F253" s="2"/>
    </row>
    <row r="254" spans="1:6" ht="33" customHeight="1" x14ac:dyDescent="0.25">
      <c r="A254" s="32" t="s">
        <v>78</v>
      </c>
      <c r="B254" s="10">
        <v>992</v>
      </c>
      <c r="C254" s="10" t="s">
        <v>79</v>
      </c>
      <c r="D254" s="23">
        <v>21198.9</v>
      </c>
    </row>
    <row r="255" spans="1:6" ht="64.5" customHeight="1" x14ac:dyDescent="0.25">
      <c r="A255" s="32" t="s">
        <v>178</v>
      </c>
      <c r="B255" s="10">
        <v>992</v>
      </c>
      <c r="C255" s="10" t="s">
        <v>173</v>
      </c>
      <c r="D255" s="23">
        <v>8304.1</v>
      </c>
    </row>
    <row r="256" spans="1:6" ht="114" customHeight="1" x14ac:dyDescent="0.3">
      <c r="A256" s="13" t="s">
        <v>299</v>
      </c>
      <c r="B256" s="26"/>
      <c r="C256" s="52" t="s">
        <v>137</v>
      </c>
      <c r="D256" s="52"/>
    </row>
    <row r="257" spans="1:4" ht="29.25" hidden="1" customHeight="1" x14ac:dyDescent="0.25">
      <c r="A257" s="15"/>
      <c r="B257" s="25"/>
      <c r="C257" s="27"/>
    </row>
    <row r="258" spans="1:4" ht="18.75" hidden="1" x14ac:dyDescent="0.25">
      <c r="A258" s="15"/>
      <c r="D258" s="28"/>
    </row>
    <row r="259" spans="1:4" hidden="1" x14ac:dyDescent="0.25"/>
  </sheetData>
  <mergeCells count="17">
    <mergeCell ref="C3:D3"/>
    <mergeCell ref="C1:D1"/>
    <mergeCell ref="C6:D6"/>
    <mergeCell ref="C8:D8"/>
    <mergeCell ref="C5:D5"/>
    <mergeCell ref="C4:D4"/>
    <mergeCell ref="C256:D256"/>
    <mergeCell ref="A13:A14"/>
    <mergeCell ref="B13:C13"/>
    <mergeCell ref="A9:D9"/>
    <mergeCell ref="D13:D14"/>
    <mergeCell ref="B130:B131"/>
    <mergeCell ref="A130:A131"/>
    <mergeCell ref="D130:D131"/>
    <mergeCell ref="C130:C131"/>
    <mergeCell ref="A10:D10"/>
    <mergeCell ref="A11:D11"/>
  </mergeCells>
  <phoneticPr fontId="0" type="noConversion"/>
  <pageMargins left="0.78740157480314965" right="0.78740157480314965" top="1.1811023622047245" bottom="0.39370078740157483" header="0.31496062992125984" footer="0.31496062992125984"/>
  <pageSetup paperSize="9" fitToHeight="0" orientation="landscape" r:id="rId1"/>
  <headerFooter differentFirst="1">
    <oddHeader>&amp;C&amp;P</oddHeader>
  </headerFooter>
  <rowBreaks count="13" manualBreakCount="13">
    <brk id="20" max="3" man="1"/>
    <brk id="59" max="3" man="1"/>
    <brk id="99" max="3" man="1"/>
    <brk id="107" max="3" man="1"/>
    <brk id="129" max="3" man="1"/>
    <brk id="141" max="3" man="1"/>
    <brk id="161" max="3" man="1"/>
    <brk id="175" max="3" man="1"/>
    <brk id="185" max="3" man="1"/>
    <brk id="203" max="3" man="1"/>
    <brk id="214" max="3" man="1"/>
    <brk id="237" max="3" man="1"/>
    <brk id="254"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Glofops</dc:creator>
  <cp:lastModifiedBy>Гузий НН.</cp:lastModifiedBy>
  <cp:lastPrinted>2025-05-05T06:22:05Z</cp:lastPrinted>
  <dcterms:created xsi:type="dcterms:W3CDTF">2008-09-25T11:19:07Z</dcterms:created>
  <dcterms:modified xsi:type="dcterms:W3CDTF">2025-06-30T12:27:18Z</dcterms:modified>
</cp:coreProperties>
</file>